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0.250\Zamowienia Publiczne\T.Krysiak\214 SP 57 dostawa montaż mała arch\do publikacji\"/>
    </mc:Choice>
  </mc:AlternateContent>
  <xr:revisionPtr revIDLastSave="0" documentId="13_ncr:1_{A2551B60-E736-4279-8D56-03281A48015F}" xr6:coauthVersionLast="40" xr6:coauthVersionMax="40" xr10:uidLastSave="{00000000-0000-0000-0000-000000000000}"/>
  <bookViews>
    <workbookView xWindow="-120" yWindow="-120" windowWidth="29040" windowHeight="15840" tabRatio="629" firstSheet="1" activeTab="1" xr2:uid="{00000000-000D-0000-FFFF-FFFF00000000}"/>
  </bookViews>
  <sheets>
    <sheet name="koszt 29.11.2018 " sheetId="46" r:id="rId1"/>
    <sheet name="HARM  " sheetId="58" r:id="rId2"/>
  </sheets>
  <definedNames>
    <definedName name="_xlnm.Print_Area" localSheetId="1">'HARM  '!$A$1:$H$21</definedName>
    <definedName name="_xlnm.Print_Area" localSheetId="0">'koszt 29.11.2018 '!$A$1:$E$33</definedName>
  </definedNames>
  <calcPr calcId="181029"/>
</workbook>
</file>

<file path=xl/calcChain.xml><?xml version="1.0" encoding="utf-8"?>
<calcChain xmlns="http://schemas.openxmlformats.org/spreadsheetml/2006/main">
  <c r="F24" i="46" l="1"/>
  <c r="E13" i="46"/>
  <c r="F9" i="46"/>
  <c r="E17" i="46"/>
  <c r="E22" i="46"/>
  <c r="E11" i="46" l="1"/>
  <c r="E9" i="46" l="1"/>
  <c r="G9" i="46" l="1"/>
  <c r="E29" i="46"/>
  <c r="E30" i="46"/>
  <c r="E31" i="46" s="1"/>
</calcChain>
</file>

<file path=xl/sharedStrings.xml><?xml version="1.0" encoding="utf-8"?>
<sst xmlns="http://schemas.openxmlformats.org/spreadsheetml/2006/main" count="91" uniqueCount="70">
  <si>
    <t>dotyczy inwestycji pod nazwą:</t>
  </si>
  <si>
    <t>Lp.</t>
  </si>
  <si>
    <t>Wyszczególnienie</t>
  </si>
  <si>
    <t xml:space="preserve">Wartość </t>
  </si>
  <si>
    <t>1.0</t>
  </si>
  <si>
    <t>WARTOŚĆ NETTO</t>
  </si>
  <si>
    <t>WARTOŚĆ BRUTTO</t>
  </si>
  <si>
    <t xml:space="preserve">WARTOŚĆ NETTO </t>
  </si>
  <si>
    <t xml:space="preserve">WARTOŚĆ BRUTTO </t>
  </si>
  <si>
    <t>1.1</t>
  </si>
  <si>
    <t>1.2</t>
  </si>
  <si>
    <t>1.3</t>
  </si>
  <si>
    <t>podpis wykonawcy</t>
  </si>
  <si>
    <t xml:space="preserve">Harmonogram rzeczowo-finansowy  </t>
  </si>
  <si>
    <t>Wartość</t>
  </si>
  <si>
    <t>…</t>
  </si>
  <si>
    <t>1.</t>
  </si>
  <si>
    <t>2.</t>
  </si>
  <si>
    <t>3.</t>
  </si>
  <si>
    <t>4.</t>
  </si>
  <si>
    <t>zł,gr</t>
  </si>
  <si>
    <t>zł,00gr</t>
  </si>
  <si>
    <t>VAT    23 %</t>
  </si>
  <si>
    <t>……………….</t>
  </si>
  <si>
    <t>1.4</t>
  </si>
  <si>
    <t>WARTOŚCI ROBÓT ROZPISANE NA KOLEJNE MIESIĄCE REALIZACJI</t>
  </si>
  <si>
    <t>miesiąc / rok</t>
  </si>
  <si>
    <t>…....  / …</t>
  </si>
  <si>
    <t>TABELA ELEMENTÓW SCALONYCH KOSZTORYSU INWESTORSKIEGO</t>
  </si>
  <si>
    <t>1.5</t>
  </si>
  <si>
    <t>1.6</t>
  </si>
  <si>
    <t>DBS Małgorzata Telewska 28.11.2018 r.</t>
  </si>
  <si>
    <r>
      <t xml:space="preserve">"Zielony Wrzeszcz, Zielona Szkoła – więcej zieleni, więcej małej architektury, więcej radości i edukacji dla dzieci” 
</t>
    </r>
    <r>
      <rPr>
        <sz val="13"/>
        <rFont val="Arial"/>
        <family val="2"/>
        <charset val="238"/>
      </rPr>
      <t>w ramach</t>
    </r>
    <r>
      <rPr>
        <b/>
        <sz val="13"/>
        <rFont val="Arial"/>
        <family val="2"/>
        <charset val="238"/>
      </rPr>
      <t xml:space="preserve"> „Budżetu Obywatelskiego 2018 w Gdańsku</t>
    </r>
  </si>
  <si>
    <t>1.2.1</t>
  </si>
  <si>
    <t>1.2.2</t>
  </si>
  <si>
    <t>Zieleń</t>
  </si>
  <si>
    <t>1.4.1</t>
  </si>
  <si>
    <t>1.4.2</t>
  </si>
  <si>
    <t>Nasadzenia</t>
  </si>
  <si>
    <t>Trawniki</t>
  </si>
  <si>
    <t>Tablica informacyjna wg SIWZ</t>
  </si>
  <si>
    <t>Zielona klasa Szkoły Podstawowej nr 24 
w Gdańsku, ul. Chrobrego 9</t>
  </si>
  <si>
    <t>Przygotowanie terenu i makroniwelacja</t>
  </si>
  <si>
    <t>Ogród zimowy</t>
  </si>
  <si>
    <t>Posadzka</t>
  </si>
  <si>
    <t>Dostawa i montaż witryny szklanej z zadaszeniem</t>
  </si>
  <si>
    <t>Ściany i opaska</t>
  </si>
  <si>
    <t>Ogrodzenie</t>
  </si>
  <si>
    <t>Nawierzchnie</t>
  </si>
  <si>
    <t>Nawierzchnia gliniasto-żwirowa</t>
  </si>
  <si>
    <t>Nawierzchnia z płyt kamiennych</t>
  </si>
  <si>
    <t xml:space="preserve">Nawierzchnia z kory </t>
  </si>
  <si>
    <t>Pozostałe: obrzeża, oczyszczenie terenu</t>
  </si>
  <si>
    <t>Wyposażenie terenu</t>
  </si>
  <si>
    <t>Wyposażenie ogrodu zimowego</t>
  </si>
  <si>
    <t>Grządki warzywne</t>
  </si>
  <si>
    <t>Konstrukcja do podwieszenia żagli</t>
  </si>
  <si>
    <t>1.2.3</t>
  </si>
  <si>
    <t>1.2.4</t>
  </si>
  <si>
    <t>1.4.3</t>
  </si>
  <si>
    <t>1.6.1</t>
  </si>
  <si>
    <t>1.6.2</t>
  </si>
  <si>
    <t>1.7</t>
  </si>
  <si>
    <t>1.8</t>
  </si>
  <si>
    <t>1.9</t>
  </si>
  <si>
    <t>1.10</t>
  </si>
  <si>
    <t xml:space="preserve">Cz. 4 </t>
  </si>
  <si>
    <t>2.0</t>
  </si>
  <si>
    <t>Zakup, dostawa i montaż wyposażenia i małej architektury.</t>
  </si>
  <si>
    <t>Upiększenie i wyposażenie terenu Szkoły Podstawowej nr 57 w Gdańsku przy ul. Aksamitnej 8 w celu polepszenia współpracy ze społecznością lokalną” w Gdańsku.
Zakup, dostawa i montaż wyposażenia i małej architektury.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</si>
</sst>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z_ł_-;\-* #,##0\ _z_ł_-;_-* &quot;-&quot;\ _z_ł_-;_-@_-"/>
    <numFmt numFmtId="43" formatCode="_-* #,##0.00\ _z_ł_-;\-* #,##0.00\ _z_ł_-;_-* &quot;-&quot;??\ _z_ł_-;_-@_-"/>
  </numFmts>
  <fonts count="29">
    <font>
      <sz val="10"/>
      <name val="Arial"/>
      <charset val="238"/>
    </font>
    <font>
      <sz val="10"/>
      <name val="Arial CE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9"/>
      <name val="Arial CE"/>
      <family val="2"/>
      <charset val="238"/>
    </font>
    <font>
      <sz val="11"/>
      <name val="CG Omega"/>
      <family val="2"/>
    </font>
    <font>
      <sz val="8"/>
      <name val="CG Omega"/>
      <family val="2"/>
    </font>
    <font>
      <sz val="8"/>
      <name val="Arial"/>
      <family val="2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Century Gothic"/>
      <family val="2"/>
    </font>
    <font>
      <b/>
      <u/>
      <sz val="11"/>
      <name val="Arial"/>
      <family val="2"/>
      <charset val="238"/>
    </font>
    <font>
      <sz val="8"/>
      <name val="Arial CE"/>
      <family val="2"/>
      <charset val="238"/>
    </font>
    <font>
      <b/>
      <sz val="9"/>
      <name val="Arial CE"/>
      <charset val="238"/>
    </font>
    <font>
      <b/>
      <sz val="14"/>
      <name val="Arial"/>
      <family val="2"/>
      <charset val="238"/>
    </font>
    <font>
      <sz val="12"/>
      <name val="Times New Roman CE"/>
      <family val="1"/>
      <charset val="238"/>
    </font>
    <font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Verdana"/>
      <family val="2"/>
      <charset val="238"/>
    </font>
    <font>
      <b/>
      <sz val="13"/>
      <name val="Arial"/>
      <family val="2"/>
      <charset val="238"/>
    </font>
    <font>
      <b/>
      <u/>
      <sz val="12"/>
      <name val="Arial"/>
      <family val="2"/>
      <charset val="238"/>
    </font>
    <font>
      <sz val="13"/>
      <name val="Arial"/>
      <family val="2"/>
      <charset val="238"/>
    </font>
    <font>
      <u/>
      <sz val="10"/>
      <name val="Arial"/>
      <family val="2"/>
      <charset val="238"/>
    </font>
    <font>
      <b/>
      <sz val="14"/>
      <name val="Times New Roman CE"/>
      <family val="1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1" fillId="0" borderId="7" xfId="1" applyFont="1" applyFill="1" applyBorder="1" applyAlignment="1">
      <alignment horizontal="right" vertical="center" indent="3"/>
    </xf>
    <xf numFmtId="0" fontId="13" fillId="0" borderId="8" xfId="1" applyFont="1" applyBorder="1" applyAlignment="1">
      <alignment horizontal="left" vertical="center"/>
    </xf>
    <xf numFmtId="0" fontId="11" fillId="0" borderId="8" xfId="1" applyFont="1" applyFill="1" applyBorder="1" applyAlignment="1">
      <alignment horizontal="right" vertical="center" indent="3"/>
    </xf>
    <xf numFmtId="0" fontId="14" fillId="0" borderId="8" xfId="1" applyFont="1" applyFill="1" applyBorder="1" applyAlignment="1">
      <alignment horizontal="right" vertical="center" indent="3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41" fontId="3" fillId="0" borderId="0" xfId="1" applyNumberFormat="1" applyFont="1" applyAlignment="1">
      <alignment horizontal="center" vertical="center"/>
    </xf>
    <xf numFmtId="41" fontId="7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 wrapText="1"/>
    </xf>
    <xf numFmtId="0" fontId="19" fillId="0" borderId="0" xfId="1" applyFont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8" xfId="1" applyFont="1" applyBorder="1" applyAlignment="1">
      <alignment horizontal="left" vertical="center" wrapText="1"/>
    </xf>
    <xf numFmtId="0" fontId="4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1" fillId="0" borderId="19" xfId="1" applyFont="1" applyFill="1" applyBorder="1" applyAlignment="1">
      <alignment horizontal="right" vertical="center" indent="3"/>
    </xf>
    <xf numFmtId="0" fontId="8" fillId="0" borderId="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6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/>
    </xf>
    <xf numFmtId="41" fontId="9" fillId="0" borderId="5" xfId="1" applyNumberFormat="1" applyFont="1" applyBorder="1" applyAlignment="1">
      <alignment horizontal="right" vertical="center"/>
    </xf>
    <xf numFmtId="0" fontId="12" fillId="0" borderId="3" xfId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4" fontId="18" fillId="0" borderId="0" xfId="1" applyNumberFormat="1" applyFont="1" applyAlignment="1">
      <alignment horizontal="left" vertical="center" wrapText="1"/>
    </xf>
    <xf numFmtId="2" fontId="18" fillId="0" borderId="0" xfId="1" applyNumberFormat="1" applyFont="1" applyAlignment="1">
      <alignment horizontal="left" vertical="center" wrapText="1"/>
    </xf>
    <xf numFmtId="4" fontId="2" fillId="0" borderId="0" xfId="1" applyNumberFormat="1" applyFont="1" applyAlignment="1">
      <alignment horizontal="left" vertical="center"/>
    </xf>
    <xf numFmtId="4" fontId="2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20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41" fontId="21" fillId="0" borderId="4" xfId="1" applyNumberFormat="1" applyFont="1" applyBorder="1" applyAlignment="1">
      <alignment horizontal="left" vertical="center"/>
    </xf>
    <xf numFmtId="49" fontId="8" fillId="0" borderId="0" xfId="2" applyNumberFormat="1" applyFont="1" applyFill="1" applyAlignment="1">
      <alignment horizontal="left" vertical="center"/>
    </xf>
    <xf numFmtId="0" fontId="8" fillId="0" borderId="0" xfId="2" applyFont="1" applyAlignment="1">
      <alignment horizontal="left" vertical="center"/>
    </xf>
    <xf numFmtId="41" fontId="25" fillId="0" borderId="4" xfId="1" applyNumberFormat="1" applyFont="1" applyFill="1" applyBorder="1" applyAlignment="1">
      <alignment horizontal="right" vertical="center"/>
    </xf>
    <xf numFmtId="41" fontId="22" fillId="0" borderId="4" xfId="1" applyNumberFormat="1" applyFont="1" applyFill="1" applyBorder="1" applyAlignment="1">
      <alignment horizontal="right" vertical="center"/>
    </xf>
    <xf numFmtId="41" fontId="7" fillId="0" borderId="5" xfId="1" applyNumberFormat="1" applyFont="1" applyBorder="1" applyAlignment="1">
      <alignment horizontal="right" vertical="center"/>
    </xf>
    <xf numFmtId="41" fontId="12" fillId="0" borderId="5" xfId="1" applyNumberFormat="1" applyFont="1" applyBorder="1" applyAlignment="1">
      <alignment horizontal="left" vertical="center"/>
    </xf>
    <xf numFmtId="0" fontId="7" fillId="0" borderId="3" xfId="1" applyFont="1" applyBorder="1" applyAlignment="1">
      <alignment horizontal="right" vertical="center"/>
    </xf>
    <xf numFmtId="0" fontId="27" fillId="0" borderId="3" xfId="1" applyFont="1" applyBorder="1" applyAlignment="1">
      <alignment horizontal="center" vertical="center"/>
    </xf>
    <xf numFmtId="41" fontId="27" fillId="0" borderId="5" xfId="1" applyNumberFormat="1" applyFont="1" applyBorder="1" applyAlignment="1">
      <alignment horizontal="right" vertical="center"/>
    </xf>
    <xf numFmtId="43" fontId="8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8" fillId="0" borderId="0" xfId="1" applyFont="1" applyAlignment="1">
      <alignment horizontal="left" vertical="center" wrapText="1"/>
    </xf>
    <xf numFmtId="0" fontId="28" fillId="0" borderId="0" xfId="1" applyFont="1" applyAlignment="1">
      <alignment horizontal="left" vertical="center"/>
    </xf>
    <xf numFmtId="43" fontId="18" fillId="0" borderId="0" xfId="3" applyNumberFormat="1" applyFont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 indent="1"/>
    </xf>
    <xf numFmtId="0" fontId="7" fillId="0" borderId="13" xfId="2" applyFont="1" applyBorder="1" applyAlignment="1">
      <alignment horizontal="left" vertical="center" wrapText="1" indent="1"/>
    </xf>
    <xf numFmtId="0" fontId="7" fillId="0" borderId="14" xfId="2" applyFont="1" applyBorder="1" applyAlignment="1">
      <alignment horizontal="left" vertical="center" wrapText="1" indent="1"/>
    </xf>
    <xf numFmtId="0" fontId="9" fillId="0" borderId="12" xfId="2" applyFont="1" applyBorder="1" applyAlignment="1">
      <alignment horizontal="left" vertical="center" wrapText="1" indent="1"/>
    </xf>
    <xf numFmtId="0" fontId="9" fillId="0" borderId="13" xfId="2" applyFont="1" applyBorder="1" applyAlignment="1">
      <alignment horizontal="left" vertical="center" wrapText="1" indent="1"/>
    </xf>
    <xf numFmtId="0" fontId="9" fillId="0" borderId="14" xfId="2" applyFont="1" applyBorder="1" applyAlignment="1">
      <alignment horizontal="left" vertical="center" wrapText="1" indent="1"/>
    </xf>
    <xf numFmtId="0" fontId="27" fillId="0" borderId="12" xfId="2" applyFont="1" applyBorder="1" applyAlignment="1">
      <alignment horizontal="left" vertical="center" wrapText="1" indent="1"/>
    </xf>
    <xf numFmtId="0" fontId="27" fillId="0" borderId="13" xfId="2" applyFont="1" applyBorder="1" applyAlignment="1">
      <alignment horizontal="left" vertical="center" wrapText="1" indent="1"/>
    </xf>
    <xf numFmtId="0" fontId="27" fillId="0" borderId="14" xfId="2" applyFont="1" applyBorder="1" applyAlignment="1">
      <alignment horizontal="left" vertical="center" wrapText="1" indent="1"/>
    </xf>
    <xf numFmtId="0" fontId="12" fillId="0" borderId="0" xfId="2" applyFont="1" applyFill="1" applyAlignment="1">
      <alignment horizontal="left" vertical="center" wrapText="1" indent="1"/>
    </xf>
    <xf numFmtId="0" fontId="23" fillId="0" borderId="0" xfId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9" fillId="0" borderId="0" xfId="2" applyFont="1" applyFill="1" applyAlignment="1">
      <alignment horizontal="left" vertical="center" wrapText="1" indent="1"/>
    </xf>
    <xf numFmtId="0" fontId="9" fillId="0" borderId="8" xfId="2" applyFont="1" applyFill="1" applyBorder="1" applyAlignment="1">
      <alignment horizontal="left" vertical="center" wrapText="1" indent="1"/>
    </xf>
    <xf numFmtId="0" fontId="11" fillId="0" borderId="12" xfId="1" applyFont="1" applyFill="1" applyBorder="1" applyAlignment="1">
      <alignment horizontal="right" vertical="center" indent="3"/>
    </xf>
    <xf numFmtId="0" fontId="11" fillId="0" borderId="13" xfId="1" applyFont="1" applyFill="1" applyBorder="1" applyAlignment="1">
      <alignment horizontal="right" vertical="center" indent="3"/>
    </xf>
    <xf numFmtId="0" fontId="11" fillId="0" borderId="14" xfId="1" applyFont="1" applyFill="1" applyBorder="1" applyAlignment="1">
      <alignment horizontal="right" vertical="center" indent="3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3" xfId="1" applyFont="1" applyBorder="1" applyAlignment="1"/>
    <xf numFmtId="0" fontId="10" fillId="0" borderId="19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5" fillId="0" borderId="8" xfId="1" applyFont="1" applyBorder="1" applyAlignment="1">
      <alignment wrapText="1"/>
    </xf>
    <xf numFmtId="0" fontId="15" fillId="0" borderId="25" xfId="1" applyFont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</cellXfs>
  <cellStyles count="4">
    <cellStyle name="Dziesiętny 2" xfId="3" xr:uid="{00000000-0005-0000-0000-000000000000}"/>
    <cellStyle name="Normalny" xfId="0" builtinId="0"/>
    <cellStyle name="Normalny 2 2" xfId="2" xr:uid="{00000000-0005-0000-0000-000002000000}"/>
    <cellStyle name="Normalny_08 t 22 Droga rowerowa wzdłuż Kołobrzeskiej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169436</xdr:colOff>
      <xdr:row>4</xdr:row>
      <xdr:rowOff>19049</xdr:rowOff>
    </xdr:from>
    <xdr:to>
      <xdr:col>1</xdr:col>
      <xdr:colOff>540911</xdr:colOff>
      <xdr:row>5</xdr:row>
      <xdr:rowOff>104774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>
          <a:spLocks noChangeArrowheads="1" noChangeShapeType="1"/>
        </xdr:cNvSpPr>
      </xdr:nvSpPr>
      <xdr:spPr bwMode="auto">
        <a:xfrm rot="431097">
          <a:off x="169436" y="2057399"/>
          <a:ext cx="819150" cy="4000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pl-PL" sz="3600" kern="10" spc="0">
              <a:ln w="9525">
                <a:solidFill>
                  <a:srgbClr val="969696"/>
                </a:solidFill>
                <a:round/>
                <a:headEnd/>
                <a:tailEnd/>
              </a:ln>
              <a:solidFill>
                <a:srgbClr val="C0C0C0"/>
              </a:solidFill>
              <a:effectLst/>
              <a:latin typeface="Arial Black" panose="020B0A04020102020204" pitchFamily="34" charset="0"/>
            </a:rPr>
            <a:t>/wzór/</a:t>
          </a:r>
        </a:p>
      </xdr:txBody>
    </xdr:sp>
    <xdr:clientData/>
  </xdr:twoCellAnchor>
  <xdr:twoCellAnchor>
    <xdr:from>
      <xdr:col>0</xdr:col>
      <xdr:colOff>57149</xdr:colOff>
      <xdr:row>14</xdr:row>
      <xdr:rowOff>152400</xdr:rowOff>
    </xdr:from>
    <xdr:to>
      <xdr:col>4</xdr:col>
      <xdr:colOff>0</xdr:colOff>
      <xdr:row>20</xdr:row>
      <xdr:rowOff>171450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7149" y="5038725"/>
          <a:ext cx="3009901" cy="12192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l" rtl="0">
            <a:buNone/>
          </a:pPr>
          <a:r>
            <a:rPr lang="pl-PL" sz="1400" kern="10" spc="0">
              <a:ln w="9525">
                <a:solidFill>
                  <a:srgbClr val="808080"/>
                </a:solidFill>
                <a:round/>
                <a:headEnd/>
                <a:tailEnd/>
              </a:ln>
              <a:solidFill>
                <a:srgbClr val="80808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   Uwagi !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val="808080"/>
                </a:solidFill>
                <a:round/>
                <a:headEnd/>
                <a:tailEnd/>
              </a:ln>
              <a:solidFill>
                <a:srgbClr val="80808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1. Wybrany wykonawca sporządzi harmonogram   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val="808080"/>
                </a:solidFill>
                <a:round/>
                <a:headEnd/>
                <a:tailEnd/>
              </a:ln>
              <a:solidFill>
                <a:srgbClr val="80808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   z podziałem na wszystkie  miesiące realizacji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val="808080"/>
                </a:solidFill>
                <a:round/>
                <a:headEnd/>
                <a:tailEnd/>
              </a:ln>
              <a:solidFill>
                <a:srgbClr val="80808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2. W miesiącach należy wpisać planowane 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val="808080"/>
                </a:solidFill>
                <a:round/>
                <a:headEnd/>
                <a:tailEnd/>
              </a:ln>
              <a:solidFill>
                <a:srgbClr val="80808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   kwoty przerobów</a:t>
          </a:r>
        </a:p>
      </xdr:txBody>
    </xdr:sp>
    <xdr:clientData/>
  </xdr:twoCellAnchor>
  <xdr:twoCellAnchor>
    <xdr:from>
      <xdr:col>0</xdr:col>
      <xdr:colOff>0</xdr:colOff>
      <xdr:row>40</xdr:row>
      <xdr:rowOff>104775</xdr:rowOff>
    </xdr:from>
    <xdr:to>
      <xdr:col>1</xdr:col>
      <xdr:colOff>674357</xdr:colOff>
      <xdr:row>42</xdr:row>
      <xdr:rowOff>85725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/>
        </xdr:cNvSpPr>
      </xdr:nvSpPr>
      <xdr:spPr bwMode="auto">
        <a:xfrm rot="431097">
          <a:off x="0" y="10191750"/>
          <a:ext cx="1122032" cy="381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pl-PL" sz="3600" kern="10" spc="0">
            <a:ln w="9525">
              <a:solidFill>
                <a:srgbClr val="969696"/>
              </a:solidFill>
              <a:round/>
              <a:headEnd/>
              <a:tailEnd/>
            </a:ln>
            <a:solidFill>
              <a:srgbClr val="C0C0C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zoomScaleSheetLayoutView="80" workbookViewId="0">
      <selection activeCell="E30" sqref="E30"/>
    </sheetView>
  </sheetViews>
  <sheetFormatPr defaultRowHeight="15"/>
  <cols>
    <col min="1" max="1" width="7.28515625" style="1" customWidth="1"/>
    <col min="2" max="2" width="19.5703125" style="1" customWidth="1"/>
    <col min="3" max="3" width="17.140625" style="1" customWidth="1"/>
    <col min="4" max="4" width="16.28515625" style="1" customWidth="1"/>
    <col min="5" max="5" width="26.28515625" style="2" customWidth="1"/>
    <col min="6" max="6" width="22.42578125" style="50" customWidth="1"/>
    <col min="7" max="7" width="14" style="1" bestFit="1" customWidth="1"/>
    <col min="8" max="16384" width="9.140625" style="1"/>
  </cols>
  <sheetData>
    <row r="1" spans="1:7">
      <c r="A1" s="85" t="s">
        <v>28</v>
      </c>
      <c r="B1" s="85"/>
      <c r="C1" s="85"/>
      <c r="D1" s="85"/>
      <c r="E1" s="85"/>
    </row>
    <row r="2" spans="1:7" ht="5.25" customHeight="1">
      <c r="A2" s="2"/>
      <c r="B2" s="2"/>
      <c r="C2" s="2"/>
      <c r="D2" s="2"/>
    </row>
    <row r="3" spans="1:7" ht="14.25" customHeight="1">
      <c r="A3" s="56" t="s">
        <v>0</v>
      </c>
      <c r="B3" s="55"/>
      <c r="C3" s="55"/>
      <c r="D3" s="2"/>
    </row>
    <row r="4" spans="1:7" ht="64.5" customHeight="1">
      <c r="A4" s="86" t="s">
        <v>32</v>
      </c>
      <c r="B4" s="86"/>
      <c r="C4" s="86"/>
      <c r="D4" s="86"/>
      <c r="E4" s="86"/>
    </row>
    <row r="5" spans="1:7" ht="23.1" customHeight="1">
      <c r="A5" s="86" t="s">
        <v>66</v>
      </c>
      <c r="B5" s="86"/>
      <c r="C5" s="86"/>
      <c r="D5" s="86"/>
      <c r="E5" s="86"/>
    </row>
    <row r="6" spans="1:7" ht="5.25" customHeight="1">
      <c r="A6" s="50"/>
    </row>
    <row r="7" spans="1:7" s="5" customFormat="1" ht="36.75" customHeight="1">
      <c r="A7" s="3" t="s">
        <v>1</v>
      </c>
      <c r="B7" s="87" t="s">
        <v>2</v>
      </c>
      <c r="C7" s="88"/>
      <c r="D7" s="89"/>
      <c r="E7" s="4" t="s">
        <v>3</v>
      </c>
      <c r="F7" s="51"/>
    </row>
    <row r="8" spans="1:7" s="8" customFormat="1" ht="13.5" customHeight="1">
      <c r="A8" s="6">
        <v>1</v>
      </c>
      <c r="B8" s="90">
        <v>2</v>
      </c>
      <c r="C8" s="91"/>
      <c r="D8" s="92"/>
      <c r="E8" s="7">
        <v>3</v>
      </c>
      <c r="F8" s="52"/>
    </row>
    <row r="9" spans="1:7" s="8" customFormat="1" ht="39" customHeight="1">
      <c r="A9" s="42" t="s">
        <v>4</v>
      </c>
      <c r="B9" s="84" t="s">
        <v>41</v>
      </c>
      <c r="C9" s="84"/>
      <c r="D9" s="84"/>
      <c r="E9" s="66">
        <f>E10+E11+E16+E17+E21+E22+E25+E26+E27+E28</f>
        <v>119215</v>
      </c>
      <c r="F9" s="52">
        <f>116215.68+3000</f>
        <v>119215.67999999999</v>
      </c>
      <c r="G9" s="70">
        <f>E9-F9</f>
        <v>-0.67999999999301508</v>
      </c>
    </row>
    <row r="10" spans="1:7" s="8" customFormat="1" ht="21.95" customHeight="1">
      <c r="A10" s="40" t="s">
        <v>9</v>
      </c>
      <c r="B10" s="78" t="s">
        <v>42</v>
      </c>
      <c r="C10" s="79"/>
      <c r="D10" s="80"/>
      <c r="E10" s="41">
        <v>3169</v>
      </c>
      <c r="F10" s="52"/>
    </row>
    <row r="11" spans="1:7" s="8" customFormat="1" ht="21.95" customHeight="1">
      <c r="A11" s="68" t="s">
        <v>10</v>
      </c>
      <c r="B11" s="81" t="s">
        <v>43</v>
      </c>
      <c r="C11" s="82"/>
      <c r="D11" s="83"/>
      <c r="E11" s="69">
        <f>SUM(E12:E15)</f>
        <v>48035</v>
      </c>
      <c r="F11" s="52"/>
    </row>
    <row r="12" spans="1:7" s="8" customFormat="1" ht="21.95" customHeight="1">
      <c r="A12" s="67" t="s">
        <v>33</v>
      </c>
      <c r="B12" s="75" t="s">
        <v>44</v>
      </c>
      <c r="C12" s="76"/>
      <c r="D12" s="77"/>
      <c r="E12" s="65">
        <v>6930</v>
      </c>
      <c r="F12" s="52"/>
    </row>
    <row r="13" spans="1:7" s="8" customFormat="1" ht="21.95" customHeight="1">
      <c r="A13" s="67" t="s">
        <v>34</v>
      </c>
      <c r="B13" s="75" t="s">
        <v>46</v>
      </c>
      <c r="C13" s="76"/>
      <c r="D13" s="77"/>
      <c r="E13" s="65">
        <f>33735-E14</f>
        <v>5455</v>
      </c>
      <c r="F13" s="52"/>
    </row>
    <row r="14" spans="1:7" s="8" customFormat="1" ht="21.95" customHeight="1">
      <c r="A14" s="67" t="s">
        <v>57</v>
      </c>
      <c r="B14" s="75" t="s">
        <v>45</v>
      </c>
      <c r="C14" s="76"/>
      <c r="D14" s="77"/>
      <c r="E14" s="65">
        <v>28280</v>
      </c>
      <c r="F14" s="52"/>
    </row>
    <row r="15" spans="1:7" s="8" customFormat="1" ht="21.95" customHeight="1">
      <c r="A15" s="67" t="s">
        <v>58</v>
      </c>
      <c r="B15" s="75" t="s">
        <v>54</v>
      </c>
      <c r="C15" s="76"/>
      <c r="D15" s="77"/>
      <c r="E15" s="65">
        <v>7370</v>
      </c>
      <c r="F15" s="52"/>
    </row>
    <row r="16" spans="1:7" s="8" customFormat="1" ht="21.95" customHeight="1">
      <c r="A16" s="40" t="s">
        <v>11</v>
      </c>
      <c r="B16" s="78" t="s">
        <v>47</v>
      </c>
      <c r="C16" s="79"/>
      <c r="D16" s="80"/>
      <c r="E16" s="41">
        <v>6840</v>
      </c>
      <c r="F16" s="52"/>
    </row>
    <row r="17" spans="1:6" s="8" customFormat="1" ht="21.95" customHeight="1">
      <c r="A17" s="68" t="s">
        <v>24</v>
      </c>
      <c r="B17" s="81" t="s">
        <v>48</v>
      </c>
      <c r="C17" s="82"/>
      <c r="D17" s="83"/>
      <c r="E17" s="69">
        <f>SUM(E18:E20)</f>
        <v>28756</v>
      </c>
      <c r="F17" s="52"/>
    </row>
    <row r="18" spans="1:6" s="8" customFormat="1" ht="21.95" customHeight="1">
      <c r="A18" s="67" t="s">
        <v>36</v>
      </c>
      <c r="B18" s="75" t="s">
        <v>49</v>
      </c>
      <c r="C18" s="76"/>
      <c r="D18" s="77"/>
      <c r="E18" s="65">
        <v>11197</v>
      </c>
      <c r="F18" s="52"/>
    </row>
    <row r="19" spans="1:6" s="8" customFormat="1" ht="21.95" customHeight="1">
      <c r="A19" s="67" t="s">
        <v>37</v>
      </c>
      <c r="B19" s="75" t="s">
        <v>50</v>
      </c>
      <c r="C19" s="76"/>
      <c r="D19" s="77"/>
      <c r="E19" s="65">
        <v>1835</v>
      </c>
      <c r="F19" s="52"/>
    </row>
    <row r="20" spans="1:6" s="8" customFormat="1" ht="21.95" customHeight="1">
      <c r="A20" s="67" t="s">
        <v>59</v>
      </c>
      <c r="B20" s="75" t="s">
        <v>51</v>
      </c>
      <c r="C20" s="76"/>
      <c r="D20" s="77"/>
      <c r="E20" s="65">
        <v>15724</v>
      </c>
      <c r="F20" s="52"/>
    </row>
    <row r="21" spans="1:6" s="8" customFormat="1" ht="21.95" customHeight="1">
      <c r="A21" s="40" t="s">
        <v>29</v>
      </c>
      <c r="B21" s="78" t="s">
        <v>52</v>
      </c>
      <c r="C21" s="79"/>
      <c r="D21" s="80"/>
      <c r="E21" s="41">
        <v>5207</v>
      </c>
      <c r="F21" s="52"/>
    </row>
    <row r="22" spans="1:6" s="8" customFormat="1" ht="21.95" customHeight="1">
      <c r="A22" s="68" t="s">
        <v>30</v>
      </c>
      <c r="B22" s="81" t="s">
        <v>35</v>
      </c>
      <c r="C22" s="82"/>
      <c r="D22" s="83"/>
      <c r="E22" s="69">
        <f>SUM(E23:E24)</f>
        <v>5953</v>
      </c>
      <c r="F22" s="52"/>
    </row>
    <row r="23" spans="1:6" s="8" customFormat="1" ht="21.95" customHeight="1">
      <c r="A23" s="67" t="s">
        <v>60</v>
      </c>
      <c r="B23" s="75" t="s">
        <v>39</v>
      </c>
      <c r="C23" s="76"/>
      <c r="D23" s="77"/>
      <c r="E23" s="65">
        <v>1340</v>
      </c>
      <c r="F23" s="52"/>
    </row>
    <row r="24" spans="1:6" s="8" customFormat="1" ht="21.95" customHeight="1">
      <c r="A24" s="67" t="s">
        <v>61</v>
      </c>
      <c r="B24" s="75" t="s">
        <v>38</v>
      </c>
      <c r="C24" s="76"/>
      <c r="D24" s="77"/>
      <c r="E24" s="65">
        <v>4613</v>
      </c>
      <c r="F24" s="52">
        <f>E25+E27+E15+E24</f>
        <v>27817</v>
      </c>
    </row>
    <row r="25" spans="1:6" s="8" customFormat="1" ht="21.95" customHeight="1">
      <c r="A25" s="40" t="s">
        <v>62</v>
      </c>
      <c r="B25" s="78" t="s">
        <v>53</v>
      </c>
      <c r="C25" s="79"/>
      <c r="D25" s="80"/>
      <c r="E25" s="41">
        <v>15120</v>
      </c>
      <c r="F25" s="52"/>
    </row>
    <row r="26" spans="1:6" s="8" customFormat="1" ht="21.95" customHeight="1">
      <c r="A26" s="40" t="s">
        <v>63</v>
      </c>
      <c r="B26" s="78" t="s">
        <v>56</v>
      </c>
      <c r="C26" s="79"/>
      <c r="D26" s="80"/>
      <c r="E26" s="41">
        <v>2421</v>
      </c>
      <c r="F26" s="52"/>
    </row>
    <row r="27" spans="1:6" s="8" customFormat="1" ht="21.95" customHeight="1">
      <c r="A27" s="40" t="s">
        <v>64</v>
      </c>
      <c r="B27" s="78" t="s">
        <v>55</v>
      </c>
      <c r="C27" s="79"/>
      <c r="D27" s="80"/>
      <c r="E27" s="41">
        <v>714</v>
      </c>
      <c r="F27" s="52"/>
    </row>
    <row r="28" spans="1:6" s="8" customFormat="1" ht="21.95" customHeight="1">
      <c r="A28" s="40" t="s">
        <v>65</v>
      </c>
      <c r="B28" s="78" t="s">
        <v>40</v>
      </c>
      <c r="C28" s="79"/>
      <c r="D28" s="80"/>
      <c r="E28" s="41">
        <v>3000</v>
      </c>
      <c r="F28" s="52"/>
    </row>
    <row r="29" spans="1:6" s="8" customFormat="1" ht="21.95" customHeight="1">
      <c r="A29" s="9"/>
      <c r="B29" s="10"/>
      <c r="C29" s="11"/>
      <c r="D29" s="12" t="s">
        <v>7</v>
      </c>
      <c r="E29" s="60">
        <f>E9</f>
        <v>119215</v>
      </c>
    </row>
    <row r="30" spans="1:6" s="8" customFormat="1" ht="21.95" customHeight="1">
      <c r="A30" s="9"/>
      <c r="B30" s="10"/>
      <c r="C30" s="13"/>
      <c r="D30" s="14" t="s">
        <v>22</v>
      </c>
      <c r="E30" s="64">
        <f>ROUND(E29*0.23,2)</f>
        <v>27419.45</v>
      </c>
    </row>
    <row r="31" spans="1:6" s="8" customFormat="1" ht="21.95" customHeight="1">
      <c r="A31" s="9"/>
      <c r="B31" s="10"/>
      <c r="C31" s="13"/>
      <c r="D31" s="15" t="s">
        <v>8</v>
      </c>
      <c r="E31" s="63">
        <f>SUM(E29:E30)</f>
        <v>146634.45000000001</v>
      </c>
    </row>
    <row r="32" spans="1:6" s="8" customFormat="1" ht="9.9499999999999993" customHeight="1">
      <c r="A32" s="16"/>
      <c r="B32" s="17"/>
      <c r="C32" s="17"/>
      <c r="D32" s="17"/>
      <c r="E32" s="18"/>
    </row>
    <row r="33" spans="1:5" s="8" customFormat="1" ht="21.95" customHeight="1">
      <c r="A33" s="61" t="s">
        <v>31</v>
      </c>
      <c r="B33" s="10"/>
      <c r="C33" s="10"/>
      <c r="D33" s="10"/>
      <c r="E33" s="10"/>
    </row>
    <row r="35" spans="1:5">
      <c r="A35" s="62"/>
    </row>
    <row r="36" spans="1:5" ht="12" customHeight="1">
      <c r="E36" s="19"/>
    </row>
    <row r="37" spans="1:5" ht="12" customHeight="1">
      <c r="A37" s="61"/>
      <c r="B37" s="37"/>
      <c r="E37" s="20"/>
    </row>
  </sheetData>
  <mergeCells count="25">
    <mergeCell ref="A1:E1"/>
    <mergeCell ref="A4:E4"/>
    <mergeCell ref="B7:D7"/>
    <mergeCell ref="B8:D8"/>
    <mergeCell ref="A5:E5"/>
    <mergeCell ref="B9:D9"/>
    <mergeCell ref="B11:D11"/>
    <mergeCell ref="B12:D12"/>
    <mergeCell ref="B13:D13"/>
    <mergeCell ref="B14:D14"/>
    <mergeCell ref="B10:D10"/>
    <mergeCell ref="B28:D28"/>
    <mergeCell ref="B18:D18"/>
    <mergeCell ref="B19:D19"/>
    <mergeCell ref="B20:D20"/>
    <mergeCell ref="B23:D23"/>
    <mergeCell ref="B21:D21"/>
    <mergeCell ref="B22:D22"/>
    <mergeCell ref="B15:D15"/>
    <mergeCell ref="B24:D24"/>
    <mergeCell ref="B25:D25"/>
    <mergeCell ref="B26:D26"/>
    <mergeCell ref="B27:D27"/>
    <mergeCell ref="B17:D17"/>
    <mergeCell ref="B16:D16"/>
  </mergeCells>
  <pageMargins left="0.74803149606299213" right="0.31496062992125984" top="0.38" bottom="0.49" header="0.15748031496062992" footer="0.15748031496062992"/>
  <pageSetup paperSize="9" orientation="portrait" r:id="rId1"/>
  <headerFooter alignWithMargins="0">
    <oddHeader>&amp;L&amp;8t-57/18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9"/>
  <sheetViews>
    <sheetView tabSelected="1" zoomScale="115" zoomScaleNormal="115" workbookViewId="0">
      <selection activeCell="N10" sqref="N10"/>
    </sheetView>
  </sheetViews>
  <sheetFormatPr defaultRowHeight="15.75"/>
  <cols>
    <col min="1" max="1" width="6.7109375" style="21" customWidth="1"/>
    <col min="2" max="2" width="15.85546875" style="22" customWidth="1"/>
    <col min="3" max="4" width="11.7109375" style="22" customWidth="1"/>
    <col min="5" max="5" width="9.7109375" style="21" customWidth="1"/>
    <col min="6" max="8" width="11.7109375" style="21" customWidth="1"/>
    <col min="9" max="16384" width="9.140625" style="21"/>
  </cols>
  <sheetData>
    <row r="1" spans="1:8" ht="18">
      <c r="A1" s="102" t="s">
        <v>13</v>
      </c>
      <c r="B1" s="102"/>
      <c r="C1" s="102"/>
      <c r="D1" s="103"/>
      <c r="E1" s="103"/>
      <c r="F1" s="103"/>
      <c r="G1" s="103"/>
      <c r="H1" s="103"/>
    </row>
    <row r="2" spans="1:8" ht="18.75" customHeight="1">
      <c r="A2" s="59" t="s">
        <v>0</v>
      </c>
      <c r="B2" s="58"/>
      <c r="C2" s="58"/>
      <c r="D2" s="58"/>
      <c r="E2" s="57"/>
      <c r="F2" s="57"/>
      <c r="G2" s="57"/>
      <c r="H2" s="57"/>
    </row>
    <row r="3" spans="1:8" ht="92.25" customHeight="1">
      <c r="A3" s="86" t="s">
        <v>69</v>
      </c>
      <c r="B3" s="86"/>
      <c r="C3" s="86"/>
      <c r="D3" s="86"/>
      <c r="E3" s="86"/>
      <c r="F3" s="86"/>
      <c r="G3" s="86"/>
      <c r="H3" s="86"/>
    </row>
    <row r="4" spans="1:8" ht="20.25" customHeight="1">
      <c r="A4" s="1"/>
      <c r="B4" s="71"/>
      <c r="C4" s="71"/>
      <c r="D4" s="72"/>
      <c r="E4" s="73"/>
    </row>
    <row r="5" spans="1:8" s="1" customFormat="1" ht="24.75" customHeight="1">
      <c r="A5" s="104" t="s">
        <v>1</v>
      </c>
      <c r="B5" s="107" t="s">
        <v>2</v>
      </c>
      <c r="C5" s="107"/>
      <c r="D5" s="107"/>
      <c r="E5" s="109" t="s">
        <v>14</v>
      </c>
      <c r="F5" s="111" t="s">
        <v>25</v>
      </c>
      <c r="G5" s="112"/>
      <c r="H5" s="113"/>
    </row>
    <row r="6" spans="1:8" s="1" customFormat="1" ht="18.75" customHeight="1">
      <c r="A6" s="105"/>
      <c r="B6" s="108"/>
      <c r="C6" s="108"/>
      <c r="D6" s="108"/>
      <c r="E6" s="110"/>
      <c r="F6" s="54" t="s">
        <v>26</v>
      </c>
      <c r="G6" s="54" t="s">
        <v>26</v>
      </c>
      <c r="H6" s="53" t="s">
        <v>26</v>
      </c>
    </row>
    <row r="7" spans="1:8" s="5" customFormat="1" ht="18.75" customHeight="1">
      <c r="A7" s="106"/>
      <c r="B7" s="108"/>
      <c r="C7" s="108"/>
      <c r="D7" s="108"/>
      <c r="E7" s="110"/>
      <c r="F7" s="54" t="s">
        <v>27</v>
      </c>
      <c r="G7" s="54" t="s">
        <v>27</v>
      </c>
      <c r="H7" s="53" t="s">
        <v>27</v>
      </c>
    </row>
    <row r="8" spans="1:8" s="23" customFormat="1" ht="12.75" customHeight="1">
      <c r="A8" s="31" t="s">
        <v>16</v>
      </c>
      <c r="B8" s="93" t="s">
        <v>17</v>
      </c>
      <c r="C8" s="93"/>
      <c r="D8" s="93"/>
      <c r="E8" s="24" t="s">
        <v>18</v>
      </c>
      <c r="F8" s="24" t="s">
        <v>19</v>
      </c>
      <c r="G8" s="24" t="s">
        <v>15</v>
      </c>
      <c r="H8" s="25" t="s">
        <v>15</v>
      </c>
    </row>
    <row r="9" spans="1:8" s="23" customFormat="1" ht="33.75" customHeight="1">
      <c r="A9" s="40" t="s">
        <v>4</v>
      </c>
      <c r="B9" s="94" t="s">
        <v>68</v>
      </c>
      <c r="C9" s="94"/>
      <c r="D9" s="94"/>
      <c r="E9" s="24"/>
      <c r="F9" s="24"/>
      <c r="G9" s="24"/>
      <c r="H9" s="25"/>
    </row>
    <row r="10" spans="1:8" s="23" customFormat="1" ht="24.95" customHeight="1" thickBot="1">
      <c r="A10" s="40" t="s">
        <v>67</v>
      </c>
      <c r="B10" s="95" t="s">
        <v>40</v>
      </c>
      <c r="C10" s="95"/>
      <c r="D10" s="95"/>
      <c r="E10" s="24"/>
      <c r="F10" s="24"/>
      <c r="G10" s="24"/>
      <c r="H10" s="25"/>
    </row>
    <row r="11" spans="1:8" s="23" customFormat="1" ht="30" customHeight="1" thickBot="1">
      <c r="A11" s="33"/>
      <c r="B11" s="34"/>
      <c r="C11" s="28"/>
      <c r="D11" s="29" t="s">
        <v>5</v>
      </c>
      <c r="E11" s="43" t="s">
        <v>20</v>
      </c>
      <c r="F11" s="46" t="s">
        <v>21</v>
      </c>
      <c r="G11" s="47" t="s">
        <v>21</v>
      </c>
      <c r="H11" s="44" t="s">
        <v>20</v>
      </c>
    </row>
    <row r="12" spans="1:8" s="23" customFormat="1" ht="30" customHeight="1">
      <c r="A12" s="35"/>
      <c r="B12" s="96" t="s">
        <v>22</v>
      </c>
      <c r="C12" s="97"/>
      <c r="D12" s="98"/>
      <c r="E12" s="32" t="s">
        <v>20</v>
      </c>
      <c r="F12" s="45" t="s">
        <v>20</v>
      </c>
      <c r="G12" s="45" t="s">
        <v>20</v>
      </c>
      <c r="H12" s="38" t="s">
        <v>20</v>
      </c>
    </row>
    <row r="13" spans="1:8" s="23" customFormat="1" ht="30" customHeight="1">
      <c r="A13" s="35"/>
      <c r="B13" s="30"/>
      <c r="C13" s="13"/>
      <c r="D13" s="15" t="s">
        <v>6</v>
      </c>
      <c r="E13" s="32" t="s">
        <v>20</v>
      </c>
      <c r="F13" s="32" t="s">
        <v>20</v>
      </c>
      <c r="G13" s="32" t="s">
        <v>20</v>
      </c>
      <c r="H13" s="38" t="s">
        <v>20</v>
      </c>
    </row>
    <row r="14" spans="1:8" s="23" customFormat="1" ht="9.9499999999999993" customHeight="1">
      <c r="A14" s="36"/>
      <c r="B14" s="99"/>
      <c r="C14" s="100"/>
      <c r="D14" s="101"/>
      <c r="E14" s="26"/>
      <c r="F14" s="27"/>
      <c r="G14" s="27"/>
      <c r="H14" s="39"/>
    </row>
    <row r="18" spans="1:6">
      <c r="F18" s="19" t="s">
        <v>23</v>
      </c>
    </row>
    <row r="19" spans="1:6">
      <c r="F19" s="20" t="s">
        <v>12</v>
      </c>
    </row>
    <row r="23" spans="1:6">
      <c r="B23" s="21"/>
      <c r="C23" s="21"/>
      <c r="D23" s="21"/>
    </row>
    <row r="24" spans="1:6">
      <c r="B24" s="21"/>
      <c r="C24" s="21"/>
      <c r="D24" s="21"/>
    </row>
    <row r="25" spans="1:6">
      <c r="B25" s="21"/>
      <c r="C25" s="21"/>
      <c r="D25" s="21"/>
    </row>
    <row r="26" spans="1:6">
      <c r="B26" s="21"/>
      <c r="C26" s="21"/>
      <c r="D26" s="21"/>
    </row>
    <row r="27" spans="1:6">
      <c r="A27" s="1"/>
      <c r="B27" s="1"/>
      <c r="C27" s="1"/>
      <c r="D27" s="1"/>
    </row>
    <row r="28" spans="1:6">
      <c r="A28" s="1"/>
      <c r="B28" s="1"/>
      <c r="C28" s="1"/>
      <c r="D28" s="1"/>
    </row>
    <row r="29" spans="1:6">
      <c r="A29" s="5"/>
      <c r="B29" s="5"/>
      <c r="C29" s="5"/>
      <c r="D29" s="5"/>
    </row>
    <row r="30" spans="1:6">
      <c r="A30" s="23"/>
      <c r="B30" s="23"/>
      <c r="C30" s="23"/>
      <c r="D30" s="23"/>
    </row>
    <row r="48" spans="1:13" s="22" customFormat="1">
      <c r="A48" s="21"/>
      <c r="B48" s="48"/>
      <c r="C48" s="49"/>
      <c r="E48" s="21"/>
      <c r="F48" s="21"/>
      <c r="G48" s="21"/>
      <c r="H48" s="21"/>
      <c r="I48" s="21"/>
      <c r="J48" s="21"/>
      <c r="K48" s="21"/>
      <c r="L48" s="21"/>
      <c r="M48" s="21"/>
    </row>
    <row r="49" spans="1:13" s="22" customFormat="1">
      <c r="A49" s="21"/>
      <c r="B49" s="74"/>
      <c r="E49" s="21"/>
      <c r="F49" s="21"/>
      <c r="G49" s="21"/>
      <c r="H49" s="21"/>
      <c r="I49" s="21"/>
      <c r="J49" s="21"/>
      <c r="K49" s="21"/>
      <c r="L49" s="21"/>
      <c r="M49" s="21"/>
    </row>
  </sheetData>
  <mergeCells count="11">
    <mergeCell ref="A1:H1"/>
    <mergeCell ref="A3:H3"/>
    <mergeCell ref="A5:A7"/>
    <mergeCell ref="B5:D7"/>
    <mergeCell ref="E5:E7"/>
    <mergeCell ref="F5:H5"/>
    <mergeCell ref="B8:D8"/>
    <mergeCell ref="B9:D9"/>
    <mergeCell ref="B10:D10"/>
    <mergeCell ref="B12:D12"/>
    <mergeCell ref="B14:D14"/>
  </mergeCells>
  <pageMargins left="0.67" right="0.23622047244094491" top="0.79" bottom="0.15748031496062992" header="0.27559055118110237" footer="0.27"/>
  <pageSetup paperSize="9" scale="94" orientation="portrait" horizontalDpi="1200" verticalDpi="1200" r:id="rId1"/>
  <headerFooter alignWithMargins="0">
    <oddHeader>&amp;RZałącznik nr ......... do SIWZ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koszt 29.11.2018 </vt:lpstr>
      <vt:lpstr>HARM  </vt:lpstr>
      <vt:lpstr>'HARM  '!Obszar_wydruku</vt:lpstr>
      <vt:lpstr>'koszt 29.11.2018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Telewska</dc:creator>
  <cp:lastModifiedBy>Krysiak Tomasz</cp:lastModifiedBy>
  <cp:lastPrinted>2019-02-07T09:30:52Z</cp:lastPrinted>
  <dcterms:created xsi:type="dcterms:W3CDTF">2010-08-05T06:17:19Z</dcterms:created>
  <dcterms:modified xsi:type="dcterms:W3CDTF">2019-02-08T09:24:35Z</dcterms:modified>
</cp:coreProperties>
</file>