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podedworna\Desktop\++ZADANIA++\BO 2018\REALIZACJA BO 2018\1.Nowy Nowy Port etap II\OPZ\"/>
    </mc:Choice>
  </mc:AlternateContent>
  <bookViews>
    <workbookView xWindow="0" yWindow="0" windowWidth="28800" windowHeight="12225"/>
  </bookViews>
  <sheets>
    <sheet name="KO Tor rowerowy Wyzwolenia" sheetId="1" r:id="rId1"/>
  </sheets>
  <definedNames>
    <definedName name="_xlnm.Database">#REF!</definedName>
    <definedName name="_xlnm.Print_Area" localSheetId="0">'KO Tor rowerowy Wyzwolenia'!$B$1:$G$91</definedName>
    <definedName name="_xlnm.Print_Titles" localSheetId="0">'KO Tor rowerowy Wyzwolenia'!$2:$6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G49" i="1"/>
  <c r="G50" i="1" s="1"/>
  <c r="G77" i="1"/>
  <c r="G11" i="1" l="1"/>
  <c r="G12" i="1"/>
  <c r="G13" i="1"/>
  <c r="G15" i="1"/>
  <c r="G16" i="1"/>
  <c r="G17" i="1"/>
  <c r="G19" i="1"/>
  <c r="G20" i="1"/>
  <c r="G22" i="1"/>
  <c r="G24" i="1"/>
  <c r="G28" i="1"/>
  <c r="G29" i="1"/>
  <c r="G30" i="1"/>
  <c r="G32" i="1"/>
  <c r="G34" i="1"/>
  <c r="G36" i="1"/>
  <c r="G40" i="1"/>
  <c r="G41" i="1"/>
  <c r="G43" i="1"/>
  <c r="G44" i="1"/>
  <c r="G53" i="1"/>
  <c r="G54" i="1"/>
  <c r="G55" i="1"/>
  <c r="G57" i="1"/>
  <c r="G59" i="1"/>
  <c r="G61" i="1"/>
  <c r="G65" i="1"/>
  <c r="G66" i="1"/>
  <c r="G67" i="1"/>
  <c r="G68" i="1"/>
  <c r="G70" i="1"/>
  <c r="G72" i="1"/>
  <c r="G74" i="1"/>
  <c r="G80" i="1"/>
  <c r="G81" i="1" s="1"/>
  <c r="G10" i="1"/>
  <c r="G75" i="1" l="1"/>
  <c r="G37" i="1"/>
  <c r="G62" i="1"/>
  <c r="G45" i="1"/>
  <c r="G25" i="1"/>
  <c r="G46" i="1" l="1"/>
  <c r="G82" i="1" l="1"/>
  <c r="G83" i="1" l="1"/>
  <c r="G84" i="1" s="1"/>
  <c r="G85" i="1" s="1"/>
</calcChain>
</file>

<file path=xl/sharedStrings.xml><?xml version="1.0" encoding="utf-8"?>
<sst xmlns="http://schemas.openxmlformats.org/spreadsheetml/2006/main" count="132" uniqueCount="75">
  <si>
    <t>KOSZTORYS OFERTOWY</t>
  </si>
  <si>
    <t>Lp.</t>
  </si>
  <si>
    <t>Opis</t>
  </si>
  <si>
    <t>Jedn. miary</t>
  </si>
  <si>
    <t>Ilość</t>
  </si>
  <si>
    <t>Cena jedn.
netto
zł</t>
  </si>
  <si>
    <t>Wartość
netto
zł</t>
  </si>
  <si>
    <t>m2</t>
  </si>
  <si>
    <t>m3</t>
  </si>
  <si>
    <t>Wywóz materiału z wykopu samochodami samowyładowczymi na legalne składowisko wraz z kosztami utylizacji/składowania</t>
  </si>
  <si>
    <t>Profilowanie i zagęszczanie podłoża gruntowego</t>
  </si>
  <si>
    <t>m</t>
  </si>
  <si>
    <t>Tablice wg. SIWZ</t>
  </si>
  <si>
    <t>kpl.</t>
  </si>
  <si>
    <t>Razem dział: Tablice wg. SIWZ</t>
  </si>
  <si>
    <t>Wartość kosztorysowa robót bez podatku VAT</t>
  </si>
  <si>
    <t>Podatk VAT 23%</t>
  </si>
  <si>
    <t>Wartość kosztorysowa robót  z podatkiem VAT</t>
  </si>
  <si>
    <t>TOR ROWEROWY</t>
  </si>
  <si>
    <t>Roboty rozbiórkowe</t>
  </si>
  <si>
    <t>Rozbiórka istniejącej nawierzchni chodników z betonu</t>
  </si>
  <si>
    <t>Roboty ziemne</t>
  </si>
  <si>
    <t>Wykonanie koryta pod projektowane nawierzchnie  (średnia grubość 30 cm)</t>
  </si>
  <si>
    <t>Warstwa podbudowy z piasku o grubości 12 cm</t>
  </si>
  <si>
    <t>Warstwa podbudowy z kruszywa łamanego 0/31,5 o grubości 12 cm</t>
  </si>
  <si>
    <t>Podbudowy</t>
  </si>
  <si>
    <t>Elementy ulic</t>
  </si>
  <si>
    <t xml:space="preserve">Obrzeża betonowe 8x30 wraz z ławą betonową C 12/15 </t>
  </si>
  <si>
    <t>Nawierzchnie</t>
  </si>
  <si>
    <t>Razem dział: TOR ROWEROWY</t>
  </si>
  <si>
    <t>CHODNIK PRZY TORZE ROWEROWYM</t>
  </si>
  <si>
    <t>Wykonanie koryta pod projektowane nawierzchnie  (średnia grubość 15 cm)</t>
  </si>
  <si>
    <t>Warstwa podbudowy z pospółki o grubości 10 cm</t>
  </si>
  <si>
    <t>Razem dział: CHODNIK PRZY TORZE ROWEROWYM</t>
  </si>
  <si>
    <t>Chodniki z kostki brukowej bezfazowej o grubości 6 cm na podsypce cementowo-piaskowej</t>
  </si>
  <si>
    <t>Nawierzchnia toru z kostki brukowej bezfazowej o grubości 8 cm, kolorowej na podsypce cementowo-piaskowej</t>
  </si>
  <si>
    <t>Wyrównanie terenu z oczyszczeniem z kamieni, odpadów itp..</t>
  </si>
  <si>
    <t>Rościelenie ziemi urodzajnej gr. 5 cm</t>
  </si>
  <si>
    <t>Wykonanie trawników parkowych</t>
  </si>
  <si>
    <t>UTWARDZENIE PRZEDEPTU</t>
  </si>
  <si>
    <t>Razem dział: TRAWNIKI W REJONIE TORU ROWEROWEGO</t>
  </si>
  <si>
    <t>TRAWNIKI W REJONIE TORU ROWEROWEGO</t>
  </si>
  <si>
    <t>Razem dział: UTWARDZENIE PRZEDEPTU</t>
  </si>
  <si>
    <t>NAWIERZCHNIE Z PŁYT MEBA</t>
  </si>
  <si>
    <t>Roboty rozbiórkowe i ziemne</t>
  </si>
  <si>
    <t xml:space="preserve">Rozebranie krawężników betonowych 15x30 wraz z ławą betonową </t>
  </si>
  <si>
    <t>Warstwa podbudowy z kruszywa łamanego 0/31,5 o grubości 15 cm</t>
  </si>
  <si>
    <t>Krawężnik betonowy 15x30 na ławie betonowej C 12/15</t>
  </si>
  <si>
    <t>Razem dział: NAWIERZCHNIE Z PŁYT MEBA</t>
  </si>
  <si>
    <t>Nawierzchnia z płyt MEBA na podsypce cementowo-piaskowej o grubości 5 cm wraz z zasypaniem otworów mieszanką żwirową</t>
  </si>
  <si>
    <t>Rozbiórka istniejącej podbudowy o gubości 15 cm</t>
  </si>
  <si>
    <t>ZIELEŃ</t>
  </si>
  <si>
    <t>szt</t>
  </si>
  <si>
    <t>Sadzenie drzew wg załącznika</t>
  </si>
  <si>
    <t>Razem dział: ZIELEŃ</t>
  </si>
  <si>
    <t>Rozbiórka istniejącej nawierzchni z płyt betonowych chodnikowych 50x50x7 cm</t>
  </si>
  <si>
    <t>Wywóz materiału z rozbiórki samochodami samowyładowczymi na legalne składowisko wraz z kosztami utylizacji/składowania</t>
  </si>
  <si>
    <t>Chodniki z kostki brukowej bezfazowej o grubości 6 cm na podsypce cementowo-piaskowej o grubości 5 cm</t>
  </si>
  <si>
    <t>CZĘŚĆ I - ROBOTY BUDOWLANE ZGODNIE Z ZAŁĄCZONĄ DOKUMENTACJĄ</t>
  </si>
  <si>
    <t>DOKUMENTACJA PROJEKTOWA</t>
  </si>
  <si>
    <t>1.0</t>
  </si>
  <si>
    <t>2.0</t>
  </si>
  <si>
    <t>3.0</t>
  </si>
  <si>
    <t>RAZEM CZĘŚĆ I - ROBOTY BUDOWLANE ZGODNIE Z ZAŁĄCZONĄ DOKUMENTACJĄ</t>
  </si>
  <si>
    <t>CZĘŚĆ II - ZAPROJEKTUJ I WYBUDUJ - UTWARDZENIE PRZEDEPTU ORAZ WYKONANIE NAWIERZCHNI Z PŁYT MEBA</t>
  </si>
  <si>
    <t>Wykonanie dokumentacji projektowej na utwardzenie przedeptu I wykonanie nawierzchni z płyt MEBA</t>
  </si>
  <si>
    <t>Razem dział: DOKUMENTACJA PROJEKTOWA</t>
  </si>
  <si>
    <t>4.0</t>
  </si>
  <si>
    <t>5.0</t>
  </si>
  <si>
    <t>6.0</t>
  </si>
  <si>
    <t>7.0</t>
  </si>
  <si>
    <t>8.0</t>
  </si>
  <si>
    <t>Trawniki</t>
  </si>
  <si>
    <t>RAZEM CZĘŚĆ II - ZAPROJEKTUJ I WYBUDUJ - UTWARDZENIE PRZEDEPTU ORAZ WYKONANIE NAWIERZCHNI Z PŁYT MEBA</t>
  </si>
  <si>
    <t>"NOWY Nowy Port - etap 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</si>
</sst>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6" x14ac:knownFonts="1">
    <font>
      <sz val="10"/>
      <name val="Arial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  <xf numFmtId="0" fontId="1" fillId="0" borderId="0"/>
  </cellStyleXfs>
  <cellXfs count="58">
    <xf numFmtId="0" fontId="0" fillId="0" borderId="0" xfId="0" applyAlignment="1"/>
    <xf numFmtId="0" fontId="1" fillId="0" borderId="0" xfId="2" applyNumberFormat="1" applyFont="1" applyFill="1" applyBorder="1" applyAlignment="1" applyProtection="1">
      <alignment vertical="top"/>
    </xf>
    <xf numFmtId="49" fontId="3" fillId="0" borderId="4" xfId="2" applyNumberFormat="1" applyFont="1" applyBorder="1" applyAlignment="1" applyProtection="1">
      <alignment horizontal="center" vertical="center" wrapText="1"/>
    </xf>
    <xf numFmtId="0" fontId="3" fillId="0" borderId="5" xfId="2" applyFont="1" applyBorder="1" applyAlignment="1" applyProtection="1">
      <alignment horizontal="center" vertical="center" wrapText="1"/>
    </xf>
    <xf numFmtId="49" fontId="3" fillId="0" borderId="5" xfId="2" applyNumberFormat="1" applyFont="1" applyBorder="1" applyAlignment="1" applyProtection="1">
      <alignment horizontal="center" vertical="center" wrapText="1"/>
    </xf>
    <xf numFmtId="0" fontId="3" fillId="0" borderId="6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43" fontId="4" fillId="0" borderId="8" xfId="1" applyFont="1" applyFill="1" applyBorder="1" applyAlignment="1" applyProtection="1">
      <alignment horizontal="center" vertical="center"/>
    </xf>
    <xf numFmtId="2" fontId="4" fillId="0" borderId="8" xfId="1" applyNumberFormat="1" applyFont="1" applyFill="1" applyBorder="1" applyAlignment="1" applyProtection="1">
      <alignment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1" fillId="0" borderId="10" xfId="2" applyNumberFormat="1" applyFont="1" applyFill="1" applyBorder="1" applyAlignment="1" applyProtection="1">
      <alignment horizontal="center" vertical="center" wrapText="1"/>
    </xf>
    <xf numFmtId="0" fontId="1" fillId="0" borderId="11" xfId="2" applyNumberFormat="1" applyFont="1" applyFill="1" applyBorder="1" applyAlignment="1" applyProtection="1">
      <alignment vertical="center" wrapText="1"/>
    </xf>
    <xf numFmtId="43" fontId="1" fillId="0" borderId="11" xfId="1" applyFont="1" applyFill="1" applyBorder="1" applyAlignment="1" applyProtection="1">
      <alignment horizontal="center" vertical="center"/>
    </xf>
    <xf numFmtId="2" fontId="1" fillId="0" borderId="11" xfId="1" applyNumberFormat="1" applyFont="1" applyFill="1" applyBorder="1" applyAlignment="1" applyProtection="1">
      <alignment vertical="center"/>
    </xf>
    <xf numFmtId="43" fontId="1" fillId="2" borderId="11" xfId="1" applyFont="1" applyFill="1" applyBorder="1" applyAlignment="1" applyProtection="1">
      <alignment horizontal="center" vertical="center"/>
      <protection locked="0"/>
    </xf>
    <xf numFmtId="4" fontId="1" fillId="0" borderId="12" xfId="1" applyNumberFormat="1" applyFont="1" applyFill="1" applyBorder="1" applyAlignment="1" applyProtection="1">
      <alignment horizontal="center" vertical="center"/>
    </xf>
    <xf numFmtId="0" fontId="1" fillId="0" borderId="10" xfId="2" applyNumberFormat="1" applyFont="1" applyFill="1" applyBorder="1" applyAlignment="1" applyProtection="1">
      <alignment horizontal="center" vertical="center"/>
    </xf>
    <xf numFmtId="0" fontId="4" fillId="0" borderId="11" xfId="2" applyNumberFormat="1" applyFont="1" applyFill="1" applyBorder="1" applyAlignment="1" applyProtection="1">
      <alignment vertical="center" wrapText="1"/>
    </xf>
    <xf numFmtId="43" fontId="4" fillId="0" borderId="11" xfId="1" applyFont="1" applyFill="1" applyBorder="1" applyAlignment="1" applyProtection="1">
      <alignment horizontal="center" vertical="center"/>
    </xf>
    <xf numFmtId="2" fontId="4" fillId="0" borderId="11" xfId="1" applyNumberFormat="1" applyFont="1" applyFill="1" applyBorder="1" applyAlignment="1" applyProtection="1">
      <alignment vertical="center"/>
    </xf>
    <xf numFmtId="4" fontId="4" fillId="0" borderId="12" xfId="1" applyNumberFormat="1" applyFont="1" applyFill="1" applyBorder="1" applyAlignment="1" applyProtection="1">
      <alignment horizontal="center" vertical="center"/>
    </xf>
    <xf numFmtId="1" fontId="4" fillId="0" borderId="10" xfId="2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Fill="1" applyBorder="1" applyAlignment="1" applyProtection="1">
      <alignment vertical="center" wrapText="1"/>
    </xf>
    <xf numFmtId="43" fontId="1" fillId="0" borderId="0" xfId="1" applyFont="1" applyFill="1" applyBorder="1" applyAlignment="1" applyProtection="1">
      <alignment horizontal="center" vertical="center"/>
    </xf>
    <xf numFmtId="2" fontId="1" fillId="0" borderId="0" xfId="1" applyNumberFormat="1" applyFont="1" applyFill="1" applyBorder="1" applyAlignment="1" applyProtection="1">
      <alignment vertical="center"/>
    </xf>
    <xf numFmtId="4" fontId="1" fillId="0" borderId="0" xfId="1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 applyProtection="1">
      <alignment horizontal="center" vertical="center"/>
    </xf>
    <xf numFmtId="49" fontId="2" fillId="0" borderId="1" xfId="2" applyNumberFormat="1" applyFont="1" applyBorder="1" applyAlignment="1" applyProtection="1">
      <alignment horizontal="center" vertical="center" wrapText="1"/>
    </xf>
    <xf numFmtId="0" fontId="2" fillId="0" borderId="2" xfId="2" applyFont="1" applyBorder="1" applyAlignment="1" applyProtection="1">
      <alignment horizontal="center" vertical="center" wrapText="1"/>
    </xf>
    <xf numFmtId="43" fontId="2" fillId="0" borderId="2" xfId="1" applyFont="1" applyBorder="1" applyAlignment="1" applyProtection="1">
      <alignment horizontal="center" vertical="center" wrapText="1"/>
    </xf>
    <xf numFmtId="2" fontId="2" fillId="0" borderId="2" xfId="1" applyNumberFormat="1" applyFont="1" applyBorder="1" applyAlignment="1" applyProtection="1">
      <alignment horizontal="center" vertical="center"/>
    </xf>
    <xf numFmtId="4" fontId="2" fillId="0" borderId="3" xfId="1" applyNumberFormat="1" applyFont="1" applyBorder="1" applyAlignment="1" applyProtection="1">
      <alignment horizontal="center" vertical="center" wrapText="1"/>
    </xf>
    <xf numFmtId="0" fontId="1" fillId="0" borderId="11" xfId="2" applyFont="1" applyFill="1" applyBorder="1" applyAlignment="1" applyProtection="1">
      <alignment horizontal="center" vertical="center"/>
    </xf>
    <xf numFmtId="2" fontId="1" fillId="0" borderId="11" xfId="2" applyNumberFormat="1" applyFont="1" applyFill="1" applyBorder="1" applyAlignment="1" applyProtection="1">
      <alignment horizontal="right" vertical="center"/>
    </xf>
    <xf numFmtId="4" fontId="4" fillId="0" borderId="16" xfId="1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Fill="1" applyBorder="1" applyAlignment="1" applyProtection="1"/>
    <xf numFmtId="0" fontId="1" fillId="0" borderId="7" xfId="2" applyNumberFormat="1" applyFont="1" applyFill="1" applyBorder="1" applyAlignment="1" applyProtection="1">
      <alignment horizontal="center" vertical="center"/>
    </xf>
    <xf numFmtId="49" fontId="2" fillId="0" borderId="10" xfId="2" applyNumberFormat="1" applyFont="1" applyBorder="1" applyAlignment="1" applyProtection="1">
      <alignment horizontal="center" vertical="center" wrapText="1"/>
    </xf>
    <xf numFmtId="49" fontId="3" fillId="0" borderId="11" xfId="2" applyNumberFormat="1" applyFont="1" applyBorder="1" applyAlignment="1" applyProtection="1">
      <alignment horizontal="center" vertical="center" wrapText="1"/>
    </xf>
    <xf numFmtId="0" fontId="3" fillId="0" borderId="11" xfId="2" applyFont="1" applyBorder="1" applyAlignment="1" applyProtection="1">
      <alignment horizontal="center" vertical="center" wrapText="1"/>
    </xf>
    <xf numFmtId="0" fontId="3" fillId="0" borderId="12" xfId="2" applyFont="1" applyBorder="1" applyAlignment="1" applyProtection="1">
      <alignment horizontal="center" vertical="center"/>
    </xf>
    <xf numFmtId="49" fontId="3" fillId="3" borderId="1" xfId="2" applyNumberFormat="1" applyFont="1" applyFill="1" applyBorder="1" applyAlignment="1" applyProtection="1">
      <alignment horizontal="center" vertical="center" wrapText="1"/>
    </xf>
    <xf numFmtId="0" fontId="4" fillId="3" borderId="2" xfId="2" applyNumberFormat="1" applyFont="1" applyFill="1" applyBorder="1" applyAlignment="1" applyProtection="1">
      <alignment vertical="center" wrapText="1"/>
    </xf>
    <xf numFmtId="49" fontId="3" fillId="3" borderId="2" xfId="2" applyNumberFormat="1" applyFont="1" applyFill="1" applyBorder="1" applyAlignment="1" applyProtection="1">
      <alignment horizontal="center" vertical="center" wrapText="1"/>
    </xf>
    <xf numFmtId="0" fontId="3" fillId="3" borderId="2" xfId="2" applyFont="1" applyFill="1" applyBorder="1" applyAlignment="1" applyProtection="1">
      <alignment horizontal="center" vertical="center" wrapText="1"/>
    </xf>
    <xf numFmtId="0" fontId="3" fillId="3" borderId="3" xfId="2" applyFont="1" applyFill="1" applyBorder="1" applyAlignment="1" applyProtection="1">
      <alignment horizontal="center" vertical="center"/>
    </xf>
    <xf numFmtId="0" fontId="1" fillId="3" borderId="7" xfId="2" applyNumberFormat="1" applyFont="1" applyFill="1" applyBorder="1" applyAlignment="1" applyProtection="1">
      <alignment horizontal="center" vertical="center"/>
    </xf>
    <xf numFmtId="0" fontId="4" fillId="3" borderId="8" xfId="2" applyNumberFormat="1" applyFont="1" applyFill="1" applyBorder="1" applyAlignment="1" applyProtection="1">
      <alignment vertical="center" wrapText="1"/>
    </xf>
    <xf numFmtId="43" fontId="4" fillId="3" borderId="8" xfId="1" applyFont="1" applyFill="1" applyBorder="1" applyAlignment="1" applyProtection="1">
      <alignment horizontal="center" vertical="center"/>
    </xf>
    <xf numFmtId="2" fontId="4" fillId="3" borderId="8" xfId="1" applyNumberFormat="1" applyFont="1" applyFill="1" applyBorder="1" applyAlignment="1" applyProtection="1">
      <alignment vertical="center"/>
    </xf>
    <xf numFmtId="4" fontId="1" fillId="3" borderId="12" xfId="1" applyNumberFormat="1" applyFont="1" applyFill="1" applyBorder="1" applyAlignment="1" applyProtection="1">
      <alignment horizontal="center" vertical="center"/>
    </xf>
    <xf numFmtId="0" fontId="2" fillId="0" borderId="0" xfId="2" applyFont="1" applyAlignment="1" applyProtection="1">
      <alignment horizontal="center" vertical="center"/>
    </xf>
    <xf numFmtId="0" fontId="3" fillId="0" borderId="0" xfId="2" applyFont="1" applyAlignment="1" applyProtection="1">
      <alignment horizontal="center" vertical="center"/>
    </xf>
    <xf numFmtId="0" fontId="2" fillId="0" borderId="13" xfId="2" applyFont="1" applyBorder="1" applyAlignment="1" applyProtection="1">
      <alignment horizontal="right" vertical="center" wrapText="1"/>
    </xf>
    <xf numFmtId="0" fontId="2" fillId="0" borderId="14" xfId="2" applyFont="1" applyBorder="1" applyAlignment="1" applyProtection="1">
      <alignment horizontal="right" vertical="center" wrapText="1"/>
    </xf>
    <xf numFmtId="0" fontId="2" fillId="0" borderId="15" xfId="2" applyFont="1" applyBorder="1" applyAlignment="1" applyProtection="1">
      <alignment horizontal="right" vertical="center" wrapText="1"/>
    </xf>
  </cellXfs>
  <cellStyles count="4">
    <cellStyle name="Dziesiętny" xfId="1" builtinId="3"/>
    <cellStyle name="Normalny" xfId="0" builtinId="0"/>
    <cellStyle name="Normalny 2" xfId="2"/>
    <cellStyle name="Normalny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9"/>
  <sheetViews>
    <sheetView showZeros="0" tabSelected="1" zoomScale="85" zoomScaleNormal="85" workbookViewId="0">
      <selection activeCell="F10" sqref="F10"/>
    </sheetView>
  </sheetViews>
  <sheetFormatPr defaultRowHeight="12.75" x14ac:dyDescent="0.2"/>
  <cols>
    <col min="1" max="1" width="9.140625" style="1"/>
    <col min="2" max="2" width="5" style="27" customWidth="1"/>
    <col min="3" max="3" width="67.85546875" style="23" customWidth="1"/>
    <col min="4" max="4" width="13" style="24" customWidth="1"/>
    <col min="5" max="5" width="14.140625" style="25" customWidth="1"/>
    <col min="6" max="6" width="15.85546875" style="24" customWidth="1"/>
    <col min="7" max="7" width="16.42578125" style="26" customWidth="1"/>
    <col min="8" max="16384" width="9.140625" style="1"/>
  </cols>
  <sheetData>
    <row r="2" spans="2:8" ht="30" customHeight="1" x14ac:dyDescent="0.2">
      <c r="B2" s="53" t="s">
        <v>0</v>
      </c>
      <c r="C2" s="53"/>
      <c r="D2" s="53"/>
      <c r="E2" s="53"/>
      <c r="F2" s="53"/>
      <c r="G2" s="53"/>
      <c r="H2" s="53"/>
    </row>
    <row r="3" spans="2:8" ht="30" customHeight="1" x14ac:dyDescent="0.2">
      <c r="B3" s="54" t="s">
        <v>74</v>
      </c>
      <c r="C3" s="54"/>
      <c r="D3" s="54"/>
      <c r="E3" s="54"/>
      <c r="F3" s="54"/>
      <c r="G3" s="54"/>
    </row>
    <row r="4" spans="2:8" ht="30" customHeight="1" thickBot="1" x14ac:dyDescent="0.25">
      <c r="B4" s="28"/>
      <c r="C4" s="28"/>
      <c r="D4" s="28"/>
      <c r="E4" s="28"/>
      <c r="F4" s="28"/>
      <c r="G4" s="28"/>
    </row>
    <row r="5" spans="2:8" ht="38.25" x14ac:dyDescent="0.2">
      <c r="B5" s="29" t="s">
        <v>1</v>
      </c>
      <c r="C5" s="30" t="s">
        <v>2</v>
      </c>
      <c r="D5" s="31" t="s">
        <v>3</v>
      </c>
      <c r="E5" s="32" t="s">
        <v>4</v>
      </c>
      <c r="F5" s="31" t="s">
        <v>5</v>
      </c>
      <c r="G5" s="33" t="s">
        <v>6</v>
      </c>
    </row>
    <row r="6" spans="2:8" ht="15" customHeight="1" thickBot="1" x14ac:dyDescent="0.25">
      <c r="B6" s="2">
        <v>1</v>
      </c>
      <c r="C6" s="3">
        <v>2</v>
      </c>
      <c r="D6" s="4">
        <v>3</v>
      </c>
      <c r="E6" s="3">
        <v>4</v>
      </c>
      <c r="F6" s="4">
        <v>5</v>
      </c>
      <c r="G6" s="5">
        <v>6</v>
      </c>
    </row>
    <row r="7" spans="2:8" ht="32.25" customHeight="1" x14ac:dyDescent="0.2">
      <c r="B7" s="43"/>
      <c r="C7" s="44" t="s">
        <v>58</v>
      </c>
      <c r="D7" s="45"/>
      <c r="E7" s="46"/>
      <c r="F7" s="45"/>
      <c r="G7" s="47"/>
    </row>
    <row r="8" spans="2:8" ht="45.75" customHeight="1" x14ac:dyDescent="0.2">
      <c r="B8" s="39" t="s">
        <v>60</v>
      </c>
      <c r="C8" s="18" t="s">
        <v>18</v>
      </c>
      <c r="D8" s="40"/>
      <c r="E8" s="41"/>
      <c r="F8" s="40"/>
      <c r="G8" s="42"/>
    </row>
    <row r="9" spans="2:8" ht="35.1" customHeight="1" x14ac:dyDescent="0.2">
      <c r="B9" s="6"/>
      <c r="C9" s="7" t="s">
        <v>19</v>
      </c>
      <c r="D9" s="8"/>
      <c r="E9" s="9"/>
      <c r="F9" s="8"/>
      <c r="G9" s="10"/>
    </row>
    <row r="10" spans="2:8" ht="35.1" customHeight="1" x14ac:dyDescent="0.2">
      <c r="B10" s="11">
        <v>1</v>
      </c>
      <c r="C10" s="12" t="s">
        <v>55</v>
      </c>
      <c r="D10" s="34" t="s">
        <v>7</v>
      </c>
      <c r="E10" s="35">
        <v>148.4</v>
      </c>
      <c r="F10" s="15"/>
      <c r="G10" s="16">
        <f>ROUND(F10*E10,2)</f>
        <v>0</v>
      </c>
    </row>
    <row r="11" spans="2:8" ht="35.1" customHeight="1" x14ac:dyDescent="0.2">
      <c r="B11" s="11">
        <v>2</v>
      </c>
      <c r="C11" s="12" t="s">
        <v>20</v>
      </c>
      <c r="D11" s="34" t="s">
        <v>7</v>
      </c>
      <c r="E11" s="35">
        <v>34.6</v>
      </c>
      <c r="F11" s="15"/>
      <c r="G11" s="16">
        <f t="shared" ref="G11:G74" si="0">ROUND(F11*E11,2)</f>
        <v>0</v>
      </c>
    </row>
    <row r="12" spans="2:8" ht="35.1" customHeight="1" x14ac:dyDescent="0.2">
      <c r="B12" s="11">
        <v>3</v>
      </c>
      <c r="C12" s="12" t="s">
        <v>50</v>
      </c>
      <c r="D12" s="34" t="s">
        <v>7</v>
      </c>
      <c r="E12" s="35">
        <v>183</v>
      </c>
      <c r="F12" s="15"/>
      <c r="G12" s="16">
        <f t="shared" si="0"/>
        <v>0</v>
      </c>
    </row>
    <row r="13" spans="2:8" ht="35.1" customHeight="1" x14ac:dyDescent="0.2">
      <c r="B13" s="11">
        <v>4</v>
      </c>
      <c r="C13" s="12" t="s">
        <v>56</v>
      </c>
      <c r="D13" s="34" t="s">
        <v>8</v>
      </c>
      <c r="E13" s="35">
        <v>41.298000000000002</v>
      </c>
      <c r="F13" s="15"/>
      <c r="G13" s="16">
        <f t="shared" si="0"/>
        <v>0</v>
      </c>
    </row>
    <row r="14" spans="2:8" ht="35.1" customHeight="1" x14ac:dyDescent="0.2">
      <c r="B14" s="6"/>
      <c r="C14" s="7" t="s">
        <v>21</v>
      </c>
      <c r="D14" s="8"/>
      <c r="E14" s="9"/>
      <c r="F14" s="8"/>
      <c r="G14" s="16"/>
    </row>
    <row r="15" spans="2:8" ht="34.5" customHeight="1" x14ac:dyDescent="0.2">
      <c r="B15" s="17">
        <v>5</v>
      </c>
      <c r="C15" s="12" t="s">
        <v>22</v>
      </c>
      <c r="D15" s="13" t="s">
        <v>7</v>
      </c>
      <c r="E15" s="14">
        <v>137.80000000000001</v>
      </c>
      <c r="F15" s="15"/>
      <c r="G15" s="16">
        <f t="shared" si="0"/>
        <v>0</v>
      </c>
    </row>
    <row r="16" spans="2:8" ht="34.5" customHeight="1" x14ac:dyDescent="0.2">
      <c r="B16" s="17">
        <v>6</v>
      </c>
      <c r="C16" s="12" t="s">
        <v>9</v>
      </c>
      <c r="D16" s="13" t="s">
        <v>8</v>
      </c>
      <c r="E16" s="14">
        <v>41.34</v>
      </c>
      <c r="F16" s="15"/>
      <c r="G16" s="16">
        <f t="shared" si="0"/>
        <v>0</v>
      </c>
    </row>
    <row r="17" spans="2:7" ht="34.5" customHeight="1" x14ac:dyDescent="0.2">
      <c r="B17" s="11">
        <v>7</v>
      </c>
      <c r="C17" s="12" t="s">
        <v>10</v>
      </c>
      <c r="D17" s="13" t="s">
        <v>7</v>
      </c>
      <c r="E17" s="14">
        <v>137.80000000000001</v>
      </c>
      <c r="F17" s="15"/>
      <c r="G17" s="16">
        <f t="shared" si="0"/>
        <v>0</v>
      </c>
    </row>
    <row r="18" spans="2:7" ht="35.1" customHeight="1" x14ac:dyDescent="0.2">
      <c r="B18" s="6"/>
      <c r="C18" s="7" t="s">
        <v>25</v>
      </c>
      <c r="D18" s="8"/>
      <c r="E18" s="9"/>
      <c r="F18" s="8"/>
      <c r="G18" s="16"/>
    </row>
    <row r="19" spans="2:7" ht="35.1" customHeight="1" x14ac:dyDescent="0.2">
      <c r="B19" s="11">
        <v>8</v>
      </c>
      <c r="C19" s="12" t="s">
        <v>23</v>
      </c>
      <c r="D19" s="13" t="s">
        <v>7</v>
      </c>
      <c r="E19" s="14">
        <v>137.80000000000001</v>
      </c>
      <c r="F19" s="15"/>
      <c r="G19" s="16">
        <f t="shared" si="0"/>
        <v>0</v>
      </c>
    </row>
    <row r="20" spans="2:7" ht="35.1" customHeight="1" x14ac:dyDescent="0.2">
      <c r="B20" s="11">
        <v>9</v>
      </c>
      <c r="C20" s="12" t="s">
        <v>24</v>
      </c>
      <c r="D20" s="13" t="s">
        <v>7</v>
      </c>
      <c r="E20" s="14">
        <v>137.80000000000001</v>
      </c>
      <c r="F20" s="15"/>
      <c r="G20" s="16">
        <f t="shared" si="0"/>
        <v>0</v>
      </c>
    </row>
    <row r="21" spans="2:7" ht="35.1" customHeight="1" x14ac:dyDescent="0.2">
      <c r="B21" s="6"/>
      <c r="C21" s="7" t="s">
        <v>26</v>
      </c>
      <c r="D21" s="8"/>
      <c r="E21" s="9"/>
      <c r="F21" s="8"/>
      <c r="G21" s="16"/>
    </row>
    <row r="22" spans="2:7" ht="35.1" customHeight="1" x14ac:dyDescent="0.2">
      <c r="B22" s="11">
        <v>10</v>
      </c>
      <c r="C22" s="12" t="s">
        <v>27</v>
      </c>
      <c r="D22" s="13" t="s">
        <v>11</v>
      </c>
      <c r="E22" s="14">
        <v>146.5</v>
      </c>
      <c r="F22" s="15"/>
      <c r="G22" s="16">
        <f t="shared" si="0"/>
        <v>0</v>
      </c>
    </row>
    <row r="23" spans="2:7" ht="37.5" customHeight="1" x14ac:dyDescent="0.2">
      <c r="B23" s="6"/>
      <c r="C23" s="7" t="s">
        <v>28</v>
      </c>
      <c r="D23" s="8"/>
      <c r="E23" s="9"/>
      <c r="F23" s="8"/>
      <c r="G23" s="16"/>
    </row>
    <row r="24" spans="2:7" ht="37.5" customHeight="1" x14ac:dyDescent="0.2">
      <c r="B24" s="11">
        <v>11</v>
      </c>
      <c r="C24" s="12" t="s">
        <v>35</v>
      </c>
      <c r="D24" s="13" t="s">
        <v>7</v>
      </c>
      <c r="E24" s="14">
        <v>137.80000000000001</v>
      </c>
      <c r="F24" s="15"/>
      <c r="G24" s="16">
        <f t="shared" si="0"/>
        <v>0</v>
      </c>
    </row>
    <row r="25" spans="2:7" ht="37.5" customHeight="1" x14ac:dyDescent="0.2">
      <c r="B25" s="17"/>
      <c r="C25" s="18" t="s">
        <v>29</v>
      </c>
      <c r="D25" s="19"/>
      <c r="E25" s="20"/>
      <c r="F25" s="19"/>
      <c r="G25" s="21">
        <f>SUBTOTAL(109,G10:G24)</f>
        <v>0</v>
      </c>
    </row>
    <row r="26" spans="2:7" ht="37.5" customHeight="1" x14ac:dyDescent="0.2">
      <c r="B26" s="6" t="s">
        <v>61</v>
      </c>
      <c r="C26" s="7" t="s">
        <v>30</v>
      </c>
      <c r="D26" s="8"/>
      <c r="E26" s="9"/>
      <c r="F26" s="8"/>
      <c r="G26" s="16"/>
    </row>
    <row r="27" spans="2:7" ht="37.5" customHeight="1" x14ac:dyDescent="0.2">
      <c r="B27" s="6"/>
      <c r="C27" s="7" t="s">
        <v>21</v>
      </c>
      <c r="D27" s="8"/>
      <c r="E27" s="9"/>
      <c r="F27" s="8"/>
      <c r="G27" s="16"/>
    </row>
    <row r="28" spans="2:7" ht="37.5" customHeight="1" x14ac:dyDescent="0.2">
      <c r="B28" s="17">
        <v>12</v>
      </c>
      <c r="C28" s="12" t="s">
        <v>31</v>
      </c>
      <c r="D28" s="13" t="s">
        <v>7</v>
      </c>
      <c r="E28" s="14">
        <v>36.21</v>
      </c>
      <c r="F28" s="15"/>
      <c r="G28" s="16">
        <f t="shared" si="0"/>
        <v>0</v>
      </c>
    </row>
    <row r="29" spans="2:7" ht="37.5" customHeight="1" x14ac:dyDescent="0.2">
      <c r="B29" s="17">
        <v>13</v>
      </c>
      <c r="C29" s="12" t="s">
        <v>9</v>
      </c>
      <c r="D29" s="13" t="s">
        <v>8</v>
      </c>
      <c r="E29" s="14">
        <v>5.4314999999999998</v>
      </c>
      <c r="F29" s="15"/>
      <c r="G29" s="16">
        <f t="shared" si="0"/>
        <v>0</v>
      </c>
    </row>
    <row r="30" spans="2:7" ht="37.5" customHeight="1" x14ac:dyDescent="0.2">
      <c r="B30" s="11">
        <v>14</v>
      </c>
      <c r="C30" s="12" t="s">
        <v>10</v>
      </c>
      <c r="D30" s="13" t="s">
        <v>7</v>
      </c>
      <c r="E30" s="14">
        <v>36.21</v>
      </c>
      <c r="F30" s="15"/>
      <c r="G30" s="16">
        <f t="shared" si="0"/>
        <v>0</v>
      </c>
    </row>
    <row r="31" spans="2:7" ht="37.5" customHeight="1" x14ac:dyDescent="0.2">
      <c r="B31" s="6"/>
      <c r="C31" s="7" t="s">
        <v>25</v>
      </c>
      <c r="D31" s="8"/>
      <c r="E31" s="9"/>
      <c r="F31" s="8"/>
      <c r="G31" s="16"/>
    </row>
    <row r="32" spans="2:7" ht="37.5" customHeight="1" x14ac:dyDescent="0.2">
      <c r="B32" s="11">
        <v>15</v>
      </c>
      <c r="C32" s="12" t="s">
        <v>32</v>
      </c>
      <c r="D32" s="13" t="s">
        <v>7</v>
      </c>
      <c r="E32" s="14">
        <v>36.21</v>
      </c>
      <c r="F32" s="15"/>
      <c r="G32" s="16">
        <f t="shared" si="0"/>
        <v>0</v>
      </c>
    </row>
    <row r="33" spans="2:7" ht="37.5" customHeight="1" x14ac:dyDescent="0.2">
      <c r="B33" s="6"/>
      <c r="C33" s="7" t="s">
        <v>26</v>
      </c>
      <c r="D33" s="8"/>
      <c r="E33" s="9"/>
      <c r="F33" s="8"/>
      <c r="G33" s="16"/>
    </row>
    <row r="34" spans="2:7" ht="37.5" customHeight="1" x14ac:dyDescent="0.2">
      <c r="B34" s="11">
        <v>16</v>
      </c>
      <c r="C34" s="12" t="s">
        <v>27</v>
      </c>
      <c r="D34" s="13" t="s">
        <v>11</v>
      </c>
      <c r="E34" s="14">
        <v>50.28</v>
      </c>
      <c r="F34" s="15"/>
      <c r="G34" s="16">
        <f t="shared" si="0"/>
        <v>0</v>
      </c>
    </row>
    <row r="35" spans="2:7" ht="37.5" customHeight="1" x14ac:dyDescent="0.2">
      <c r="B35" s="6"/>
      <c r="C35" s="7" t="s">
        <v>28</v>
      </c>
      <c r="D35" s="8"/>
      <c r="E35" s="9"/>
      <c r="F35" s="8"/>
      <c r="G35" s="16"/>
    </row>
    <row r="36" spans="2:7" ht="37.5" customHeight="1" x14ac:dyDescent="0.2">
      <c r="B36" s="11">
        <v>17</v>
      </c>
      <c r="C36" s="12" t="s">
        <v>57</v>
      </c>
      <c r="D36" s="13" t="s">
        <v>7</v>
      </c>
      <c r="E36" s="14">
        <v>36.21</v>
      </c>
      <c r="F36" s="15"/>
      <c r="G36" s="16">
        <f t="shared" si="0"/>
        <v>0</v>
      </c>
    </row>
    <row r="37" spans="2:7" ht="37.5" customHeight="1" x14ac:dyDescent="0.2">
      <c r="B37" s="17"/>
      <c r="C37" s="18" t="s">
        <v>33</v>
      </c>
      <c r="D37" s="19"/>
      <c r="E37" s="20"/>
      <c r="F37" s="19"/>
      <c r="G37" s="21">
        <f>SUBTOTAL(109,G28:G36)</f>
        <v>0</v>
      </c>
    </row>
    <row r="38" spans="2:7" ht="37.5" customHeight="1" x14ac:dyDescent="0.2">
      <c r="B38" s="6" t="s">
        <v>62</v>
      </c>
      <c r="C38" s="7" t="s">
        <v>41</v>
      </c>
      <c r="D38" s="8"/>
      <c r="E38" s="9"/>
      <c r="F38" s="8"/>
      <c r="G38" s="16"/>
    </row>
    <row r="39" spans="2:7" ht="37.5" customHeight="1" x14ac:dyDescent="0.2">
      <c r="B39" s="6"/>
      <c r="C39" s="7" t="s">
        <v>21</v>
      </c>
      <c r="D39" s="8"/>
      <c r="E39" s="9"/>
      <c r="F39" s="8"/>
      <c r="G39" s="16"/>
    </row>
    <row r="40" spans="2:7" ht="37.5" customHeight="1" x14ac:dyDescent="0.2">
      <c r="B40" s="17">
        <v>18</v>
      </c>
      <c r="C40" s="12" t="s">
        <v>36</v>
      </c>
      <c r="D40" s="13" t="s">
        <v>7</v>
      </c>
      <c r="E40" s="14">
        <v>450</v>
      </c>
      <c r="F40" s="15"/>
      <c r="G40" s="16">
        <f t="shared" si="0"/>
        <v>0</v>
      </c>
    </row>
    <row r="41" spans="2:7" ht="37.5" customHeight="1" x14ac:dyDescent="0.2">
      <c r="B41" s="17">
        <v>19</v>
      </c>
      <c r="C41" s="12" t="s">
        <v>9</v>
      </c>
      <c r="D41" s="13" t="s">
        <v>8</v>
      </c>
      <c r="E41" s="14">
        <v>22.5</v>
      </c>
      <c r="F41" s="15"/>
      <c r="G41" s="16">
        <f t="shared" si="0"/>
        <v>0</v>
      </c>
    </row>
    <row r="42" spans="2:7" ht="37.5" customHeight="1" x14ac:dyDescent="0.2">
      <c r="B42" s="6"/>
      <c r="C42" s="7" t="s">
        <v>72</v>
      </c>
      <c r="D42" s="8"/>
      <c r="E42" s="9"/>
      <c r="F42" s="8"/>
      <c r="G42" s="16"/>
    </row>
    <row r="43" spans="2:7" ht="37.5" customHeight="1" x14ac:dyDescent="0.2">
      <c r="B43" s="11">
        <v>20</v>
      </c>
      <c r="C43" s="12" t="s">
        <v>37</v>
      </c>
      <c r="D43" s="13" t="s">
        <v>7</v>
      </c>
      <c r="E43" s="14">
        <v>450</v>
      </c>
      <c r="F43" s="15"/>
      <c r="G43" s="16">
        <f t="shared" si="0"/>
        <v>0</v>
      </c>
    </row>
    <row r="44" spans="2:7" ht="37.5" customHeight="1" x14ac:dyDescent="0.2">
      <c r="B44" s="11">
        <v>21</v>
      </c>
      <c r="C44" s="12" t="s">
        <v>38</v>
      </c>
      <c r="D44" s="13" t="s">
        <v>7</v>
      </c>
      <c r="E44" s="14">
        <v>450</v>
      </c>
      <c r="F44" s="15"/>
      <c r="G44" s="16">
        <f t="shared" si="0"/>
        <v>0</v>
      </c>
    </row>
    <row r="45" spans="2:7" ht="37.5" customHeight="1" x14ac:dyDescent="0.2">
      <c r="B45" s="17"/>
      <c r="C45" s="18" t="s">
        <v>40</v>
      </c>
      <c r="D45" s="19"/>
      <c r="E45" s="20"/>
      <c r="F45" s="19"/>
      <c r="G45" s="21">
        <f>SUBTOTAL(109,G40:G44)</f>
        <v>0</v>
      </c>
    </row>
    <row r="46" spans="2:7" ht="37.5" customHeight="1" x14ac:dyDescent="0.2">
      <c r="B46" s="38"/>
      <c r="C46" s="7" t="s">
        <v>63</v>
      </c>
      <c r="D46" s="8"/>
      <c r="E46" s="9"/>
      <c r="F46" s="8"/>
      <c r="G46" s="21">
        <f>SUBTOTAL(109,G10:G45)</f>
        <v>0</v>
      </c>
    </row>
    <row r="47" spans="2:7" ht="37.5" customHeight="1" x14ac:dyDescent="0.2">
      <c r="B47" s="48"/>
      <c r="C47" s="49" t="s">
        <v>64</v>
      </c>
      <c r="D47" s="50"/>
      <c r="E47" s="51"/>
      <c r="F47" s="50"/>
      <c r="G47" s="52"/>
    </row>
    <row r="48" spans="2:7" ht="37.5" customHeight="1" x14ac:dyDescent="0.2">
      <c r="B48" s="6" t="s">
        <v>67</v>
      </c>
      <c r="C48" s="7" t="s">
        <v>59</v>
      </c>
      <c r="D48" s="8"/>
      <c r="E48" s="9"/>
      <c r="F48" s="8"/>
      <c r="G48" s="16"/>
    </row>
    <row r="49" spans="2:7" ht="37.5" customHeight="1" x14ac:dyDescent="0.2">
      <c r="B49" s="17">
        <v>22</v>
      </c>
      <c r="C49" s="12" t="s">
        <v>65</v>
      </c>
      <c r="D49" s="13" t="s">
        <v>13</v>
      </c>
      <c r="E49" s="14">
        <v>1</v>
      </c>
      <c r="F49" s="15"/>
      <c r="G49" s="16">
        <f>ROUND(F49*E49,2)</f>
        <v>0</v>
      </c>
    </row>
    <row r="50" spans="2:7" ht="37.5" customHeight="1" x14ac:dyDescent="0.2">
      <c r="B50" s="17"/>
      <c r="C50" s="18" t="s">
        <v>66</v>
      </c>
      <c r="D50" s="19"/>
      <c r="E50" s="20"/>
      <c r="F50" s="19"/>
      <c r="G50" s="21">
        <f>SUBTOTAL(109,G49)</f>
        <v>0</v>
      </c>
    </row>
    <row r="51" spans="2:7" ht="37.5" customHeight="1" x14ac:dyDescent="0.2">
      <c r="B51" s="6" t="s">
        <v>68</v>
      </c>
      <c r="C51" s="7" t="s">
        <v>39</v>
      </c>
      <c r="D51" s="8"/>
      <c r="E51" s="9"/>
      <c r="F51" s="8"/>
      <c r="G51" s="16"/>
    </row>
    <row r="52" spans="2:7" ht="37.5" customHeight="1" x14ac:dyDescent="0.2">
      <c r="B52" s="6"/>
      <c r="C52" s="7" t="s">
        <v>21</v>
      </c>
      <c r="D52" s="8"/>
      <c r="E52" s="9"/>
      <c r="F52" s="8"/>
      <c r="G52" s="16"/>
    </row>
    <row r="53" spans="2:7" ht="37.5" customHeight="1" x14ac:dyDescent="0.2">
      <c r="B53" s="17">
        <v>23</v>
      </c>
      <c r="C53" s="12" t="s">
        <v>31</v>
      </c>
      <c r="D53" s="13" t="s">
        <v>7</v>
      </c>
      <c r="E53" s="14">
        <v>47</v>
      </c>
      <c r="F53" s="15"/>
      <c r="G53" s="16">
        <f t="shared" si="0"/>
        <v>0</v>
      </c>
    </row>
    <row r="54" spans="2:7" ht="37.5" customHeight="1" x14ac:dyDescent="0.2">
      <c r="B54" s="17">
        <v>24</v>
      </c>
      <c r="C54" s="12" t="s">
        <v>9</v>
      </c>
      <c r="D54" s="13" t="s">
        <v>8</v>
      </c>
      <c r="E54" s="14">
        <v>7.05</v>
      </c>
      <c r="F54" s="15"/>
      <c r="G54" s="16">
        <f t="shared" si="0"/>
        <v>0</v>
      </c>
    </row>
    <row r="55" spans="2:7" ht="37.5" customHeight="1" x14ac:dyDescent="0.2">
      <c r="B55" s="11">
        <v>25</v>
      </c>
      <c r="C55" s="12" t="s">
        <v>10</v>
      </c>
      <c r="D55" s="13" t="s">
        <v>7</v>
      </c>
      <c r="E55" s="14">
        <v>47</v>
      </c>
      <c r="F55" s="15"/>
      <c r="G55" s="16">
        <f t="shared" si="0"/>
        <v>0</v>
      </c>
    </row>
    <row r="56" spans="2:7" ht="37.5" customHeight="1" x14ac:dyDescent="0.2">
      <c r="B56" s="6"/>
      <c r="C56" s="7" t="s">
        <v>25</v>
      </c>
      <c r="D56" s="8"/>
      <c r="E56" s="9"/>
      <c r="F56" s="8"/>
      <c r="G56" s="16"/>
    </row>
    <row r="57" spans="2:7" ht="37.5" customHeight="1" x14ac:dyDescent="0.2">
      <c r="B57" s="11">
        <v>26</v>
      </c>
      <c r="C57" s="12" t="s">
        <v>32</v>
      </c>
      <c r="D57" s="13" t="s">
        <v>7</v>
      </c>
      <c r="E57" s="14">
        <v>47</v>
      </c>
      <c r="F57" s="15"/>
      <c r="G57" s="16">
        <f t="shared" si="0"/>
        <v>0</v>
      </c>
    </row>
    <row r="58" spans="2:7" ht="37.5" customHeight="1" x14ac:dyDescent="0.2">
      <c r="B58" s="6"/>
      <c r="C58" s="7" t="s">
        <v>26</v>
      </c>
      <c r="D58" s="8"/>
      <c r="E58" s="9"/>
      <c r="F58" s="8"/>
      <c r="G58" s="16"/>
    </row>
    <row r="59" spans="2:7" ht="37.5" customHeight="1" x14ac:dyDescent="0.2">
      <c r="B59" s="11">
        <v>27</v>
      </c>
      <c r="C59" s="12" t="s">
        <v>27</v>
      </c>
      <c r="D59" s="13" t="s">
        <v>11</v>
      </c>
      <c r="E59" s="14">
        <v>98</v>
      </c>
      <c r="F59" s="15"/>
      <c r="G59" s="16">
        <f t="shared" si="0"/>
        <v>0</v>
      </c>
    </row>
    <row r="60" spans="2:7" ht="37.5" customHeight="1" x14ac:dyDescent="0.2">
      <c r="B60" s="6"/>
      <c r="C60" s="7" t="s">
        <v>28</v>
      </c>
      <c r="D60" s="8"/>
      <c r="E60" s="9"/>
      <c r="F60" s="8"/>
      <c r="G60" s="16"/>
    </row>
    <row r="61" spans="2:7" ht="37.5" customHeight="1" x14ac:dyDescent="0.2">
      <c r="B61" s="11">
        <v>28</v>
      </c>
      <c r="C61" s="12" t="s">
        <v>34</v>
      </c>
      <c r="D61" s="13" t="s">
        <v>7</v>
      </c>
      <c r="E61" s="14">
        <v>47</v>
      </c>
      <c r="F61" s="15"/>
      <c r="G61" s="16">
        <f t="shared" si="0"/>
        <v>0</v>
      </c>
    </row>
    <row r="62" spans="2:7" ht="37.5" customHeight="1" x14ac:dyDescent="0.2">
      <c r="B62" s="17"/>
      <c r="C62" s="18" t="s">
        <v>42</v>
      </c>
      <c r="D62" s="19"/>
      <c r="E62" s="20"/>
      <c r="F62" s="19"/>
      <c r="G62" s="21">
        <f>SUBTOTAL(109,G53:G61)</f>
        <v>0</v>
      </c>
    </row>
    <row r="63" spans="2:7" ht="37.5" customHeight="1" x14ac:dyDescent="0.2">
      <c r="B63" s="6" t="s">
        <v>69</v>
      </c>
      <c r="C63" s="7" t="s">
        <v>43</v>
      </c>
      <c r="D63" s="8"/>
      <c r="E63" s="9"/>
      <c r="F63" s="8"/>
      <c r="G63" s="16"/>
    </row>
    <row r="64" spans="2:7" ht="37.5" customHeight="1" x14ac:dyDescent="0.2">
      <c r="B64" s="6"/>
      <c r="C64" s="7" t="s">
        <v>44</v>
      </c>
      <c r="D64" s="8"/>
      <c r="E64" s="9"/>
      <c r="F64" s="8"/>
      <c r="G64" s="16"/>
    </row>
    <row r="65" spans="2:7" ht="37.5" customHeight="1" x14ac:dyDescent="0.2">
      <c r="B65" s="17">
        <v>29</v>
      </c>
      <c r="C65" s="12" t="s">
        <v>45</v>
      </c>
      <c r="D65" s="13" t="s">
        <v>11</v>
      </c>
      <c r="E65" s="14">
        <v>30</v>
      </c>
      <c r="F65" s="15"/>
      <c r="G65" s="16">
        <f t="shared" si="0"/>
        <v>0</v>
      </c>
    </row>
    <row r="66" spans="2:7" ht="37.5" customHeight="1" x14ac:dyDescent="0.2">
      <c r="B66" s="17">
        <v>30</v>
      </c>
      <c r="C66" s="12" t="s">
        <v>22</v>
      </c>
      <c r="D66" s="13" t="s">
        <v>7</v>
      </c>
      <c r="E66" s="14">
        <v>150</v>
      </c>
      <c r="F66" s="15"/>
      <c r="G66" s="16">
        <f t="shared" si="0"/>
        <v>0</v>
      </c>
    </row>
    <row r="67" spans="2:7" ht="37.5" customHeight="1" x14ac:dyDescent="0.2">
      <c r="B67" s="17">
        <v>31</v>
      </c>
      <c r="C67" s="12" t="s">
        <v>9</v>
      </c>
      <c r="D67" s="13" t="s">
        <v>8</v>
      </c>
      <c r="E67" s="14">
        <v>48.45</v>
      </c>
      <c r="F67" s="15"/>
      <c r="G67" s="16">
        <f t="shared" si="0"/>
        <v>0</v>
      </c>
    </row>
    <row r="68" spans="2:7" ht="37.5" customHeight="1" x14ac:dyDescent="0.2">
      <c r="B68" s="17">
        <v>32</v>
      </c>
      <c r="C68" s="12" t="s">
        <v>10</v>
      </c>
      <c r="D68" s="13" t="s">
        <v>7</v>
      </c>
      <c r="E68" s="14">
        <v>150</v>
      </c>
      <c r="F68" s="15"/>
      <c r="G68" s="16">
        <f t="shared" si="0"/>
        <v>0</v>
      </c>
    </row>
    <row r="69" spans="2:7" ht="37.5" customHeight="1" x14ac:dyDescent="0.2">
      <c r="B69" s="6"/>
      <c r="C69" s="7" t="s">
        <v>25</v>
      </c>
      <c r="D69" s="8"/>
      <c r="E69" s="9"/>
      <c r="F69" s="8"/>
      <c r="G69" s="16"/>
    </row>
    <row r="70" spans="2:7" ht="37.5" customHeight="1" x14ac:dyDescent="0.2">
      <c r="B70" s="11">
        <v>33</v>
      </c>
      <c r="C70" s="12" t="s">
        <v>46</v>
      </c>
      <c r="D70" s="13" t="s">
        <v>7</v>
      </c>
      <c r="E70" s="14">
        <v>150</v>
      </c>
      <c r="F70" s="15"/>
      <c r="G70" s="16">
        <f t="shared" si="0"/>
        <v>0</v>
      </c>
    </row>
    <row r="71" spans="2:7" ht="37.5" customHeight="1" x14ac:dyDescent="0.2">
      <c r="B71" s="6"/>
      <c r="C71" s="7" t="s">
        <v>26</v>
      </c>
      <c r="D71" s="8"/>
      <c r="E71" s="9"/>
      <c r="F71" s="8"/>
      <c r="G71" s="16"/>
    </row>
    <row r="72" spans="2:7" ht="37.5" customHeight="1" x14ac:dyDescent="0.2">
      <c r="B72" s="11">
        <v>34</v>
      </c>
      <c r="C72" s="12" t="s">
        <v>47</v>
      </c>
      <c r="D72" s="13" t="s">
        <v>11</v>
      </c>
      <c r="E72" s="14">
        <v>65</v>
      </c>
      <c r="F72" s="15"/>
      <c r="G72" s="16">
        <f t="shared" si="0"/>
        <v>0</v>
      </c>
    </row>
    <row r="73" spans="2:7" ht="37.5" customHeight="1" x14ac:dyDescent="0.2">
      <c r="B73" s="6"/>
      <c r="C73" s="7" t="s">
        <v>28</v>
      </c>
      <c r="D73" s="8"/>
      <c r="E73" s="9"/>
      <c r="F73" s="8"/>
      <c r="G73" s="16"/>
    </row>
    <row r="74" spans="2:7" ht="48.75" customHeight="1" x14ac:dyDescent="0.2">
      <c r="B74" s="11">
        <v>35</v>
      </c>
      <c r="C74" s="12" t="s">
        <v>49</v>
      </c>
      <c r="D74" s="13" t="s">
        <v>7</v>
      </c>
      <c r="E74" s="14">
        <v>150</v>
      </c>
      <c r="F74" s="15"/>
      <c r="G74" s="16">
        <f t="shared" si="0"/>
        <v>0</v>
      </c>
    </row>
    <row r="75" spans="2:7" ht="37.5" customHeight="1" x14ac:dyDescent="0.2">
      <c r="B75" s="17"/>
      <c r="C75" s="18" t="s">
        <v>48</v>
      </c>
      <c r="D75" s="19"/>
      <c r="E75" s="20"/>
      <c r="F75" s="19"/>
      <c r="G75" s="21">
        <f>SUBTOTAL(109,G65:G74)</f>
        <v>0</v>
      </c>
    </row>
    <row r="76" spans="2:7" ht="37.5" customHeight="1" x14ac:dyDescent="0.2">
      <c r="B76" s="6" t="s">
        <v>70</v>
      </c>
      <c r="C76" s="7" t="s">
        <v>51</v>
      </c>
      <c r="D76" s="8"/>
      <c r="E76" s="9"/>
      <c r="F76" s="8"/>
      <c r="G76" s="16"/>
    </row>
    <row r="77" spans="2:7" ht="37.5" customHeight="1" x14ac:dyDescent="0.2">
      <c r="B77" s="17">
        <v>36</v>
      </c>
      <c r="C77" s="12" t="s">
        <v>53</v>
      </c>
      <c r="D77" s="13" t="s">
        <v>52</v>
      </c>
      <c r="E77" s="14">
        <v>20</v>
      </c>
      <c r="F77" s="15"/>
      <c r="G77" s="16">
        <f>ROUND(F77*E77,2)</f>
        <v>0</v>
      </c>
    </row>
    <row r="78" spans="2:7" ht="37.5" customHeight="1" x14ac:dyDescent="0.2">
      <c r="B78" s="17"/>
      <c r="C78" s="18" t="s">
        <v>54</v>
      </c>
      <c r="D78" s="19"/>
      <c r="E78" s="20"/>
      <c r="F78" s="19"/>
      <c r="G78" s="21">
        <f>SUBTOTAL(109,G77)</f>
        <v>0</v>
      </c>
    </row>
    <row r="79" spans="2:7" ht="35.1" customHeight="1" x14ac:dyDescent="0.2">
      <c r="B79" s="22" t="s">
        <v>71</v>
      </c>
      <c r="C79" s="18" t="s">
        <v>12</v>
      </c>
      <c r="D79" s="19"/>
      <c r="E79" s="20"/>
      <c r="F79" s="19"/>
      <c r="G79" s="16"/>
    </row>
    <row r="80" spans="2:7" ht="35.1" customHeight="1" x14ac:dyDescent="0.2">
      <c r="B80" s="11">
        <v>37</v>
      </c>
      <c r="C80" s="12" t="s">
        <v>12</v>
      </c>
      <c r="D80" s="13" t="s">
        <v>13</v>
      </c>
      <c r="E80" s="14">
        <v>1</v>
      </c>
      <c r="F80" s="15"/>
      <c r="G80" s="16">
        <f t="shared" ref="G80" si="1">ROUND(F80*E80,2)</f>
        <v>0</v>
      </c>
    </row>
    <row r="81" spans="2:7" ht="35.1" customHeight="1" x14ac:dyDescent="0.2">
      <c r="B81" s="11"/>
      <c r="C81" s="18" t="s">
        <v>14</v>
      </c>
      <c r="D81" s="19"/>
      <c r="E81" s="20"/>
      <c r="F81" s="19"/>
      <c r="G81" s="21">
        <f>SUBTOTAL(109,G80)</f>
        <v>0</v>
      </c>
    </row>
    <row r="82" spans="2:7" ht="35.1" customHeight="1" thickBot="1" x14ac:dyDescent="0.25">
      <c r="B82" s="38"/>
      <c r="C82" s="7" t="s">
        <v>73</v>
      </c>
      <c r="D82" s="8"/>
      <c r="E82" s="9"/>
      <c r="F82" s="8"/>
      <c r="G82" s="21">
        <f>SUBTOTAL(109,G46:G81)</f>
        <v>0</v>
      </c>
    </row>
    <row r="83" spans="2:7" ht="24.95" customHeight="1" thickBot="1" x14ac:dyDescent="0.25">
      <c r="B83" s="55" t="s">
        <v>15</v>
      </c>
      <c r="C83" s="56"/>
      <c r="D83" s="56"/>
      <c r="E83" s="56"/>
      <c r="F83" s="57"/>
      <c r="G83" s="36">
        <f>SUBTOTAL(109,G10:G82)</f>
        <v>0</v>
      </c>
    </row>
    <row r="84" spans="2:7" ht="24.95" customHeight="1" thickBot="1" x14ac:dyDescent="0.25">
      <c r="B84" s="55" t="s">
        <v>16</v>
      </c>
      <c r="C84" s="56"/>
      <c r="D84" s="56"/>
      <c r="E84" s="56"/>
      <c r="F84" s="57"/>
      <c r="G84" s="36">
        <f>ROUND(G83*0.23,2)</f>
        <v>0</v>
      </c>
    </row>
    <row r="85" spans="2:7" ht="24.95" customHeight="1" thickBot="1" x14ac:dyDescent="0.25">
      <c r="B85" s="55" t="s">
        <v>17</v>
      </c>
      <c r="C85" s="56"/>
      <c r="D85" s="56"/>
      <c r="E85" s="56"/>
      <c r="F85" s="57"/>
      <c r="G85" s="36">
        <f>SUM(G83:G84)</f>
        <v>0</v>
      </c>
    </row>
    <row r="89" spans="2:7" x14ac:dyDescent="0.2">
      <c r="B89" s="37"/>
    </row>
  </sheetData>
  <sheetProtection algorithmName="SHA-512" hashValue="jMXihpKVmf74K8rIsdjLAIHzd3ImhM8Isz7iD/+G7wjw+3wohnb4/+a0LT5hTfAcOGJ1jF0MRBKY1qGqtGHhzQ==" saltValue="Ls2TwaMFvSRLyQk174u6Bg==" spinCount="100000" sheet="1" objects="1" scenarios="1" selectLockedCells="1"/>
  <mergeCells count="5">
    <mergeCell ref="B2:H2"/>
    <mergeCell ref="B3:G3"/>
    <mergeCell ref="B83:F83"/>
    <mergeCell ref="B84:F84"/>
    <mergeCell ref="B85:F85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 Tor rowerowy Wyzwolenia</vt:lpstr>
      <vt:lpstr>'KO Tor rowerowy Wyzwolenia'!Obszar_wydruku</vt:lpstr>
      <vt:lpstr>'KO Tor rowerowy Wyzwolenia'!Tytuły_wydruku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Makowska Katarzyna</dc:creator>
  <cp:lastModifiedBy>Podedworna Paulina</cp:lastModifiedBy>
  <cp:lastPrinted>2018-06-22T07:44:27Z</cp:lastPrinted>
  <dcterms:created xsi:type="dcterms:W3CDTF">2018-06-04T07:49:31Z</dcterms:created>
  <dcterms:modified xsi:type="dcterms:W3CDTF">2018-08-16T07:04:40Z</dcterms:modified>
</cp:coreProperties>
</file>