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Warehouse\2019\PALMIARNIA Gdańsk\03 RYSUNKI\03.05 PRZEKAZANIA\DRMG\ETAP 2 i 3\Konsole\"/>
    </mc:Choice>
  </mc:AlternateContent>
  <bookViews>
    <workbookView xWindow="0" yWindow="0" windowWidth="21600" windowHeight="9735"/>
  </bookViews>
  <sheets>
    <sheet name="S5-6" sheetId="1" r:id="rId1"/>
    <sheet name="S6" sheetId="6" r:id="rId2"/>
    <sheet name="S6-7" sheetId="7" r:id="rId3"/>
  </sheets>
  <definedNames>
    <definedName name="_xlnm.Print_Area" localSheetId="0">'S5-6'!$A$1:$AP$56</definedName>
    <definedName name="_xlnm.Print_Area" localSheetId="1">'S6'!$A$1:$AP$47</definedName>
    <definedName name="_xlnm.Print_Area" localSheetId="2">'S6-7'!$A$1:$AP$56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43" i="1" l="1"/>
  <c r="W43" i="1" s="1"/>
  <c r="U49" i="7" l="1"/>
  <c r="U36" i="7"/>
  <c r="U37" i="7"/>
  <c r="U38" i="7"/>
  <c r="U39" i="7"/>
  <c r="U40" i="7"/>
  <c r="U41" i="7"/>
  <c r="U42" i="7"/>
  <c r="U43" i="7"/>
  <c r="U44" i="7"/>
  <c r="U45" i="7"/>
  <c r="U46" i="7"/>
  <c r="U47" i="7"/>
  <c r="U48" i="7"/>
  <c r="U35" i="7"/>
  <c r="U34" i="7"/>
  <c r="U33" i="7"/>
  <c r="U10" i="7"/>
  <c r="U11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9" i="7"/>
  <c r="U8" i="7"/>
  <c r="U38" i="6"/>
  <c r="U31" i="6"/>
  <c r="U32" i="6"/>
  <c r="U33" i="6"/>
  <c r="U34" i="6"/>
  <c r="U35" i="6"/>
  <c r="U36" i="6"/>
  <c r="U37" i="6"/>
  <c r="U30" i="6"/>
  <c r="U29" i="6"/>
  <c r="U28" i="6"/>
  <c r="U10" i="6"/>
  <c r="U11" i="6"/>
  <c r="U12" i="6"/>
  <c r="U13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U8" i="6"/>
  <c r="U9" i="6"/>
  <c r="U47" i="1"/>
  <c r="U36" i="1"/>
  <c r="U37" i="1"/>
  <c r="U38" i="1"/>
  <c r="U39" i="1"/>
  <c r="U40" i="1"/>
  <c r="U41" i="1"/>
  <c r="U42" i="1"/>
  <c r="U44" i="1"/>
  <c r="U45" i="1"/>
  <c r="U46" i="1"/>
  <c r="U35" i="1"/>
  <c r="U34" i="1"/>
  <c r="U33" i="1"/>
  <c r="U10" i="1"/>
  <c r="U11" i="1"/>
  <c r="U12" i="1"/>
  <c r="W12" i="1" s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9" i="1"/>
  <c r="U8" i="1"/>
  <c r="W31" i="6" l="1"/>
  <c r="W32" i="6"/>
  <c r="W33" i="6"/>
  <c r="W34" i="6"/>
  <c r="W35" i="6"/>
  <c r="W36" i="6"/>
  <c r="W37" i="6"/>
  <c r="W38" i="6"/>
  <c r="W30" i="6"/>
  <c r="W29" i="6"/>
  <c r="W36" i="7"/>
  <c r="W37" i="7"/>
  <c r="W38" i="7"/>
  <c r="W39" i="7"/>
  <c r="W40" i="7"/>
  <c r="W41" i="7"/>
  <c r="W42" i="7"/>
  <c r="W43" i="7"/>
  <c r="W44" i="7"/>
  <c r="W45" i="7"/>
  <c r="W46" i="7"/>
  <c r="W47" i="7"/>
  <c r="W48" i="7"/>
  <c r="W49" i="7"/>
  <c r="W35" i="7"/>
  <c r="W34" i="7"/>
  <c r="W28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9" i="6"/>
  <c r="W8" i="6"/>
  <c r="W9" i="7" l="1"/>
  <c r="W10" i="7"/>
  <c r="W11" i="7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8" i="7"/>
  <c r="W33" i="1" l="1"/>
  <c r="W31" i="1"/>
  <c r="W32" i="1"/>
  <c r="W29" i="1"/>
  <c r="W30" i="1"/>
  <c r="W10" i="1"/>
  <c r="W11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34" i="1"/>
  <c r="W35" i="1"/>
  <c r="W36" i="1"/>
  <c r="W37" i="1"/>
  <c r="W38" i="1"/>
  <c r="W39" i="1"/>
  <c r="W40" i="1"/>
  <c r="W41" i="1"/>
  <c r="W42" i="1"/>
  <c r="W44" i="1"/>
  <c r="W45" i="1"/>
  <c r="W46" i="1"/>
  <c r="W47" i="1"/>
  <c r="W8" i="1"/>
  <c r="W9" i="1"/>
</calcChain>
</file>

<file path=xl/sharedStrings.xml><?xml version="1.0" encoding="utf-8"?>
<sst xmlns="http://schemas.openxmlformats.org/spreadsheetml/2006/main" count="1632" uniqueCount="295">
  <si>
    <t>N.p.</t>
  </si>
  <si>
    <t>Nazwa</t>
  </si>
  <si>
    <t>S</t>
  </si>
  <si>
    <t>W</t>
  </si>
  <si>
    <t>G</t>
  </si>
  <si>
    <t>gr</t>
  </si>
  <si>
    <t>O1</t>
  </si>
  <si>
    <t>O2</t>
  </si>
  <si>
    <t>Parametry</t>
  </si>
  <si>
    <t>1.</t>
  </si>
  <si>
    <t>Wysięg</t>
  </si>
  <si>
    <t>KO</t>
  </si>
  <si>
    <t>Wysięg rotuli poza konsolę</t>
  </si>
  <si>
    <t>D1</t>
  </si>
  <si>
    <t>D2</t>
  </si>
  <si>
    <t>W_OR</t>
  </si>
  <si>
    <t>K</t>
  </si>
  <si>
    <t>ORS</t>
  </si>
  <si>
    <t>ORP</t>
  </si>
  <si>
    <t>ORO</t>
  </si>
  <si>
    <t>-</t>
  </si>
  <si>
    <t>+</t>
  </si>
  <si>
    <t>K_ORO</t>
  </si>
  <si>
    <t>KW-L-W1-S5.2-1a</t>
  </si>
  <si>
    <t>KW-P-W1-S6.1-1a</t>
  </si>
  <si>
    <t>2.</t>
  </si>
  <si>
    <t>KW-P-W1-S6.1-1b</t>
  </si>
  <si>
    <t>3.</t>
  </si>
  <si>
    <t>KW-P-W1-S6.1-1c</t>
  </si>
  <si>
    <t>4.</t>
  </si>
  <si>
    <t>KW-P-W1-S6.1-2</t>
  </si>
  <si>
    <t>5.</t>
  </si>
  <si>
    <t>KW-P-W2-S6.1-1a</t>
  </si>
  <si>
    <t>KW-L-W1-S5.2-2</t>
  </si>
  <si>
    <t>KW-L-W1-S6.1-1a</t>
  </si>
  <si>
    <t>W_O1</t>
  </si>
  <si>
    <t>KW-L-W1-S6.1-1b</t>
  </si>
  <si>
    <t>KW-L-W1-S6.1-2</t>
  </si>
  <si>
    <t>KW-P-W1-S6.2-1a</t>
  </si>
  <si>
    <t>KW-P-W1-S6.2-1b</t>
  </si>
  <si>
    <t>KW-P-W1-S6.2-2</t>
  </si>
  <si>
    <t>KW-L-W1-S6.2-1a</t>
  </si>
  <si>
    <t>KW-P-W1-S7.1-1a</t>
  </si>
  <si>
    <t>KW-P-W1-S7.1-2</t>
  </si>
  <si>
    <t>KW-L-W1-S6.2-2</t>
  </si>
  <si>
    <t>KW-P-W2-S7.1-1a</t>
  </si>
  <si>
    <t>6.</t>
  </si>
  <si>
    <t>KW-L-W2-S6.2-1a</t>
  </si>
  <si>
    <t>7.</t>
  </si>
  <si>
    <t>KW-P-W2-S7.1-1b</t>
  </si>
  <si>
    <t>8.</t>
  </si>
  <si>
    <t>KW-P-W2-S7.1-2</t>
  </si>
  <si>
    <t>9.</t>
  </si>
  <si>
    <t>KW-L-W2-S6.2-2</t>
  </si>
  <si>
    <t>KW-L-W3-S6.2-1a</t>
  </si>
  <si>
    <t>10.</t>
  </si>
  <si>
    <t>KW-P-W3-S7.1-1a</t>
  </si>
  <si>
    <t>11.</t>
  </si>
  <si>
    <t>12.</t>
  </si>
  <si>
    <t>KW-P-W3-S7.1-2</t>
  </si>
  <si>
    <t>13.</t>
  </si>
  <si>
    <t>KW-L-W3-S6.2-2</t>
  </si>
  <si>
    <t>KW-P-W4-S7.1-1a</t>
  </si>
  <si>
    <t>14.</t>
  </si>
  <si>
    <t>15.</t>
  </si>
  <si>
    <t>KW-L-W4-S6.2-1a</t>
  </si>
  <si>
    <t>KW-L-W4-S6.2-1b</t>
  </si>
  <si>
    <t>16.</t>
  </si>
  <si>
    <t>17.</t>
  </si>
  <si>
    <t>KW-P-W4-S7.1-2</t>
  </si>
  <si>
    <t>KW-L-W4-S6.2-2</t>
  </si>
  <si>
    <t>KW-P-W5-S7.1-1a</t>
  </si>
  <si>
    <t>18.</t>
  </si>
  <si>
    <t>KW-L-W5-S6.2-1a</t>
  </si>
  <si>
    <t>19.</t>
  </si>
  <si>
    <t>KW-L-W5-S6.2-1b</t>
  </si>
  <si>
    <t>20.</t>
  </si>
  <si>
    <t>KW-P-W5-S7.1-2</t>
  </si>
  <si>
    <t>21.</t>
  </si>
  <si>
    <t>22.</t>
  </si>
  <si>
    <t>KW-P-W6-S7.1-1a</t>
  </si>
  <si>
    <t>KW-L-W5-S6.2-2</t>
  </si>
  <si>
    <t>23.</t>
  </si>
  <si>
    <t>24.</t>
  </si>
  <si>
    <t>KW-L-W6-S6.2-1a</t>
  </si>
  <si>
    <t>25.</t>
  </si>
  <si>
    <t>26.</t>
  </si>
  <si>
    <t>KW-L-W6-S6.2-2</t>
  </si>
  <si>
    <t>KW-P-W6-S7.1-2</t>
  </si>
  <si>
    <t>KW-L-W2-S5.2-1a</t>
  </si>
  <si>
    <t>KW-P-W2-S6.1-1b</t>
  </si>
  <si>
    <t>KW-P-W2-S6.1-2</t>
  </si>
  <si>
    <t>KW-P-W3-S6.1-1a</t>
  </si>
  <si>
    <t>KW-L-W2-S5.2-2</t>
  </si>
  <si>
    <t>KW-L-W3-S5.2-1a</t>
  </si>
  <si>
    <t>KW-P-W3-S6.1-1b</t>
  </si>
  <si>
    <t>KW-P-W3-S6.1-2</t>
  </si>
  <si>
    <t>KW-P-W4-S6.1-1a</t>
  </si>
  <si>
    <t>KW-L-W3-S5.2-2</t>
  </si>
  <si>
    <t>KW-L-W4-S5.2-1a</t>
  </si>
  <si>
    <t>KW-L-W4-S5.2-1b</t>
  </si>
  <si>
    <t>KW-P-W4-S6.1-2</t>
  </si>
  <si>
    <t>KW-L-W4-S5.2-2</t>
  </si>
  <si>
    <t>KW-P-W5-S6.1-1a</t>
  </si>
  <si>
    <t>KW-L-W5-S5.2-1a</t>
  </si>
  <si>
    <t>KW-P-W5-S6.1-2</t>
  </si>
  <si>
    <t>KW-L-W5-S5.2-2</t>
  </si>
  <si>
    <t>KW-L-W6-S5.2-1a</t>
  </si>
  <si>
    <t>KW-L-W6-S5.2-2</t>
  </si>
  <si>
    <t>KW-P-W6-S6.1-2</t>
  </si>
  <si>
    <t>KW-P-W2-S6.2-1a</t>
  </si>
  <si>
    <t>KW-L-W2-S6.1-1a</t>
  </si>
  <si>
    <t>KW-L-W2-S6.1-1b</t>
  </si>
  <si>
    <t>KW-L-W2-S6.1-2</t>
  </si>
  <si>
    <t>KW-P-W2-S6.2-2</t>
  </si>
  <si>
    <t>KW-L-W3-S6.1-1a</t>
  </si>
  <si>
    <t>KW-P-W3-S6.2-1a</t>
  </si>
  <si>
    <t>KW-L-W3-S6.1-1b</t>
  </si>
  <si>
    <t>KW-L-W3-S6.1-2</t>
  </si>
  <si>
    <t>KW-P-W3-S6.2-2</t>
  </si>
  <si>
    <t>KW-L-W4-S6.1-1a</t>
  </si>
  <si>
    <t>KW-P-W4-S6.2-1a</t>
  </si>
  <si>
    <t>KW-P-W4-S6.2-1b</t>
  </si>
  <si>
    <t>KW-L-W4-S6.1-1b</t>
  </si>
  <si>
    <t>KW-P-W4-S6.2-2</t>
  </si>
  <si>
    <t>KW-L-W4-S6.1-2</t>
  </si>
  <si>
    <t>KW-L-W5-S6.1-1a</t>
  </si>
  <si>
    <t>KW-L-W5-S6.1-1b</t>
  </si>
  <si>
    <t>KW-P-W5-S6.2-2</t>
  </si>
  <si>
    <t>KW-L-W5-S6.1-2</t>
  </si>
  <si>
    <t>KW-P-W5-S6.2-1a</t>
  </si>
  <si>
    <t>KW-L-W6-S6.1-1a</t>
  </si>
  <si>
    <t>KW-P-W6-S6.2-1a</t>
  </si>
  <si>
    <t>KW-P-W6-S6.2-1b</t>
  </si>
  <si>
    <t>KW-L-W6-S6.1-1b</t>
  </si>
  <si>
    <t>KW-L-W6-S6.1-1c</t>
  </si>
  <si>
    <t>KW-P-W6-S6.2-1c</t>
  </si>
  <si>
    <t>KW-P-W6-S6.2-2</t>
  </si>
  <si>
    <t>KW-L-K1-S5.2-1a</t>
  </si>
  <si>
    <t>27.</t>
  </si>
  <si>
    <t>KW-P-K1-S6.1-1a</t>
  </si>
  <si>
    <t>KW-P-W6-S6.1-1a</t>
  </si>
  <si>
    <t>KW-P-W6-S6.1-1b</t>
  </si>
  <si>
    <t>KW-L-K1-S5.2-2</t>
  </si>
  <si>
    <t>28.</t>
  </si>
  <si>
    <t>KW-L-K2-S5.2-1a</t>
  </si>
  <si>
    <t>29.</t>
  </si>
  <si>
    <t>KW-P-K1-S6.1-2</t>
  </si>
  <si>
    <t>KW-P-K2-S6.1-1a</t>
  </si>
  <si>
    <t>KW-L-K2-S5.2-1b</t>
  </si>
  <si>
    <t>30.</t>
  </si>
  <si>
    <t>KW-P-K2-S6.1-1b</t>
  </si>
  <si>
    <t>KW-P-K2-S6.1-1c</t>
  </si>
  <si>
    <t>31.</t>
  </si>
  <si>
    <t>32.</t>
  </si>
  <si>
    <t>KW-P-K2-S6.1-2</t>
  </si>
  <si>
    <t>KW-L-K2-S5.2-2</t>
  </si>
  <si>
    <t>KW-P-K3-S6.1-1a</t>
  </si>
  <si>
    <t>33.</t>
  </si>
  <si>
    <t>KW-L-K3-S5.2-1a</t>
  </si>
  <si>
    <t>KW-P-K3-S6.1-1b</t>
  </si>
  <si>
    <t>34.</t>
  </si>
  <si>
    <t>KW-L-K3-S5.2-1b</t>
  </si>
  <si>
    <t>KW-L-K3-S5.2-2</t>
  </si>
  <si>
    <t>KW-P-K3-S6.1-2</t>
  </si>
  <si>
    <t>35.</t>
  </si>
  <si>
    <t>36.</t>
  </si>
  <si>
    <t>KW-L-K4-S5.2-2</t>
  </si>
  <si>
    <t>37.</t>
  </si>
  <si>
    <t>KW-P-K4-S6.1-1a</t>
  </si>
  <si>
    <t>38.</t>
  </si>
  <si>
    <t>KW-L-K5-S5.2-2</t>
  </si>
  <si>
    <t>39.</t>
  </si>
  <si>
    <t>KW-L-K5-S5.2-1a</t>
  </si>
  <si>
    <t>KW-L-K1-S6.1-1a</t>
  </si>
  <si>
    <t>KW-P-K1-S6.2-1a</t>
  </si>
  <si>
    <t>KW-L-K1-S6.1-2</t>
  </si>
  <si>
    <t>KW-P-K1-S6.2-2</t>
  </si>
  <si>
    <t>KW-L-K2-S6.1-1a</t>
  </si>
  <si>
    <t>KW-P-K2-S6.2-1a</t>
  </si>
  <si>
    <t>KW-L-K2-S6.1-1b</t>
  </si>
  <si>
    <t>KW-P-K2-S6.2-1b</t>
  </si>
  <si>
    <t>KW-L-K2-S6.1-2</t>
  </si>
  <si>
    <t>KW-P-K2-S6.2-2</t>
  </si>
  <si>
    <t>KW-L-K3-S6.1-1a</t>
  </si>
  <si>
    <t>KW-L-K3-S6.1-1b</t>
  </si>
  <si>
    <t>KW-L-K3-S6.1-1c</t>
  </si>
  <si>
    <t>KW-L-K3-S6.1-2</t>
  </si>
  <si>
    <t>KW-L-K1-S6.2-1a</t>
  </si>
  <si>
    <t>KW-P-K1-S7.1-1a</t>
  </si>
  <si>
    <t>KW-P-K1-S7.1-2</t>
  </si>
  <si>
    <t>KW-L-K1-S6.2-2</t>
  </si>
  <si>
    <t>KW-L-K2-S6.2-1a</t>
  </si>
  <si>
    <t>KW-P-K2-S7.1-1a</t>
  </si>
  <si>
    <t>KW-P-K2-S7.1-1b</t>
  </si>
  <si>
    <t>KW-L-K2-S6.2-1b</t>
  </si>
  <si>
    <t>KW-P-K2-S7.1-1c</t>
  </si>
  <si>
    <t>KW-P-K2-S7.1-2</t>
  </si>
  <si>
    <t>KW-L-K2-S6.2-2</t>
  </si>
  <si>
    <t>KW-P-K3-S7.1-1a</t>
  </si>
  <si>
    <t>KW-P-K3-S6.2-2</t>
  </si>
  <si>
    <t>KW-L-K3-S6.2-1a</t>
  </si>
  <si>
    <t>KW-P-K3-S7.1-1b</t>
  </si>
  <si>
    <t>KW-L-K3-S6.2-1b</t>
  </si>
  <si>
    <t>KW-P-K3-S7.1-1c</t>
  </si>
  <si>
    <t>KW-L-K3-S6.2-1c</t>
  </si>
  <si>
    <t>KW-P-K3-S7.1-2</t>
  </si>
  <si>
    <t>KW-L-K3-S6.2-2</t>
  </si>
  <si>
    <t>KW-P-K4-S7.1d-2</t>
  </si>
  <si>
    <t>KW-L-K4-S6.2-2a</t>
  </si>
  <si>
    <t>KW-P-K4-S7.1d-1a</t>
  </si>
  <si>
    <t>KW-L-K4-S6.2-2b</t>
  </si>
  <si>
    <t>40.</t>
  </si>
  <si>
    <t>KW-P-K5-S7-2</t>
  </si>
  <si>
    <t>KW-P-K5-S6-2</t>
  </si>
  <si>
    <t>KW-P-K5-S6-1a</t>
  </si>
  <si>
    <t>KW-L-K5-S6-2</t>
  </si>
  <si>
    <t>KW-P-K5-S7-1a</t>
  </si>
  <si>
    <t>KW-L-K5-S6-1a</t>
  </si>
  <si>
    <t>41.</t>
  </si>
  <si>
    <t>42.</t>
  </si>
  <si>
    <t>KW-L-K5-S6-1b</t>
  </si>
  <si>
    <t>KW-P-K5-S7-1b</t>
  </si>
  <si>
    <t>KW-L-K3-S5.2-1c</t>
  </si>
  <si>
    <t>KW-P-K3-S6.1-1c</t>
  </si>
  <si>
    <t>KK-L-K4-S5.2-2a</t>
  </si>
  <si>
    <t>KK-L-K4-S5.2-1a</t>
  </si>
  <si>
    <t>KK-L-K4-S6.1d-2a</t>
  </si>
  <si>
    <t>KK-L-K4-S6.1g-2b</t>
  </si>
  <si>
    <t>KK-P-K4-S6.2-1a</t>
  </si>
  <si>
    <t>KK-P-K4-S6.1d-2a</t>
  </si>
  <si>
    <t>KK-P-K4-S6.1d-1a</t>
  </si>
  <si>
    <t>KK-P-K4-S6.1g-2b</t>
  </si>
  <si>
    <t>KK-L-K4-S6.1g-1a</t>
  </si>
  <si>
    <t>KK-L-K4-S6.1g-1b</t>
  </si>
  <si>
    <t>KK-P-K4-S7.1d-1a</t>
  </si>
  <si>
    <t>KK-P-K4-S7.1g-2a</t>
  </si>
  <si>
    <t>gr_u</t>
  </si>
  <si>
    <t>gr_cz</t>
  </si>
  <si>
    <t>KO_W_R200_40</t>
  </si>
  <si>
    <t>KO_W_R200_50</t>
  </si>
  <si>
    <t>KO_W_R200_60</t>
  </si>
  <si>
    <t>KO_W_R200_70</t>
  </si>
  <si>
    <t>KO_W_R200_85</t>
  </si>
  <si>
    <t>KO_W_R200_95</t>
  </si>
  <si>
    <t>KO_W_R200_105</t>
  </si>
  <si>
    <t>KW-L-W6-S5.2-1b</t>
  </si>
  <si>
    <t>KO_W_R200_75</t>
  </si>
  <si>
    <t>KO_W_R200_80</t>
  </si>
  <si>
    <t>KO_W_R200_115</t>
  </si>
  <si>
    <t>KW-L-W6-S6.2-1b</t>
  </si>
  <si>
    <t>KO_W_R60_70</t>
  </si>
  <si>
    <t>KO_W_R60_80</t>
  </si>
  <si>
    <t>KO_W_R60_90</t>
  </si>
  <si>
    <t>KO_K_R200_85</t>
  </si>
  <si>
    <t>KO_K_R200_70</t>
  </si>
  <si>
    <t>KO_K_R200_90</t>
  </si>
  <si>
    <t>KO_K_R200_115</t>
  </si>
  <si>
    <t>KO_K_R200_50</t>
  </si>
  <si>
    <t>KO_K_R200_30</t>
  </si>
  <si>
    <t>KO_K_R200_25</t>
  </si>
  <si>
    <t>KO_K_R200_40</t>
  </si>
  <si>
    <t>KO_K_R200_125</t>
  </si>
  <si>
    <t>KO_K_R200_130</t>
  </si>
  <si>
    <t>KO_K_R200_145</t>
  </si>
  <si>
    <t>KO_K_R200_180</t>
  </si>
  <si>
    <t>KO_K_R200_105</t>
  </si>
  <si>
    <t>KO_K_R200_60</t>
  </si>
  <si>
    <t>KO_K_R200_80</t>
  </si>
  <si>
    <t>KW - L</t>
  </si>
  <si>
    <t>KW - P</t>
  </si>
  <si>
    <t>KK - P</t>
  </si>
  <si>
    <t>KK - L</t>
  </si>
  <si>
    <t>KO_K_R60_80</t>
  </si>
  <si>
    <t>KO_K_R60_40</t>
  </si>
  <si>
    <t>KO_K_R60_30</t>
  </si>
  <si>
    <t>Projekt:</t>
  </si>
  <si>
    <t>RYSY Architekci
ul. Topolowa 2/91
05-500 Mysiadło</t>
  </si>
  <si>
    <t>Projektant obiektu:</t>
  </si>
  <si>
    <t>ESOX PROJEKT Spółka z ograniczoną odpowiedzialnością Spółka komandytowa
ul. Puławska 28, 05-500 Piaseczno</t>
  </si>
  <si>
    <t>Rewizja</t>
  </si>
  <si>
    <t>Data</t>
  </si>
  <si>
    <t>Zestawienie konsol - lokalizacja: słup S5-6</t>
  </si>
  <si>
    <t>Zestawienie konsol - lokalizacja: słup S6</t>
  </si>
  <si>
    <t>Zestawienie konsol - lokalizacja: słup S6-7</t>
  </si>
  <si>
    <t>KO_K_R200_45</t>
  </si>
  <si>
    <t>KO_K_R60_90</t>
  </si>
  <si>
    <t>KO_K_R60_105</t>
  </si>
  <si>
    <t>KO_K_R60_60</t>
  </si>
  <si>
    <t>Projekt 
technologiczny
zewnętrznej okładziny
przeszklonej budynku Palmiarni:</t>
  </si>
  <si>
    <t>Rewitalizacja i przebudowa kompleksu palmiarni w ogrodzie botanicznym w Parku Oliwskim im. Adama Mickiewicza w Gdańsku Oliwie – etap 1</t>
  </si>
  <si>
    <t>15.07.2019</t>
  </si>
  <si>
    <t>PA_PT_ZESTAWIENIE KONSOL - ETAP 2_1</t>
  </si>
  <si>
    <t>PA_PT_ZESTAWIENIE KONSOL - ETAP 2_2</t>
  </si>
  <si>
    <t>PA_PT_ZESTAWIENIE KONSOL - ETAP 2_3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</si>
</sst>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vertical="center"/>
    </xf>
    <xf numFmtId="0" fontId="1" fillId="0" borderId="19" xfId="0" applyFont="1" applyFill="1" applyBorder="1" applyAlignment="1">
      <alignment vertical="center"/>
    </xf>
    <xf numFmtId="0" fontId="1" fillId="0" borderId="20" xfId="0" applyFont="1" applyFill="1" applyBorder="1" applyAlignment="1">
      <alignment vertical="center"/>
    </xf>
    <xf numFmtId="0" fontId="1" fillId="0" borderId="17" xfId="0" applyFont="1" applyFill="1" applyBorder="1" applyAlignment="1">
      <alignment vertical="center"/>
    </xf>
    <xf numFmtId="0" fontId="1" fillId="0" borderId="35" xfId="0" applyFont="1" applyFill="1" applyBorder="1" applyAlignment="1">
      <alignment vertical="center"/>
    </xf>
    <xf numFmtId="0" fontId="1" fillId="0" borderId="37" xfId="0" applyFont="1" applyFill="1" applyBorder="1" applyAlignment="1">
      <alignment vertical="center"/>
    </xf>
    <xf numFmtId="0" fontId="1" fillId="0" borderId="24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0" fontId="1" fillId="0" borderId="27" xfId="0" applyFont="1" applyFill="1" applyBorder="1" applyAlignment="1">
      <alignment vertical="center"/>
    </xf>
    <xf numFmtId="0" fontId="1" fillId="0" borderId="28" xfId="0" applyFont="1" applyFill="1" applyBorder="1" applyAlignment="1">
      <alignment vertical="center"/>
    </xf>
    <xf numFmtId="0" fontId="1" fillId="0" borderId="38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164" fontId="1" fillId="0" borderId="17" xfId="0" applyNumberFormat="1" applyFont="1" applyFill="1" applyBorder="1" applyAlignment="1">
      <alignment vertical="center"/>
    </xf>
    <xf numFmtId="164" fontId="1" fillId="0" borderId="6" xfId="0" applyNumberFormat="1" applyFont="1" applyFill="1" applyBorder="1" applyAlignment="1">
      <alignment vertical="center"/>
    </xf>
    <xf numFmtId="164" fontId="1" fillId="0" borderId="25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2" fontId="1" fillId="0" borderId="25" xfId="0" applyNumberFormat="1" applyFont="1" applyFill="1" applyBorder="1" applyAlignment="1">
      <alignment horizontal="center" vertical="center"/>
    </xf>
    <xf numFmtId="2" fontId="1" fillId="0" borderId="17" xfId="0" applyNumberFormat="1" applyFont="1" applyFill="1" applyBorder="1" applyAlignment="1">
      <alignment horizontal="center" vertical="center"/>
    </xf>
    <xf numFmtId="2" fontId="1" fillId="0" borderId="6" xfId="0" applyNumberFormat="1" applyFont="1" applyFill="1" applyBorder="1" applyAlignment="1">
      <alignment horizontal="center" vertical="center"/>
    </xf>
    <xf numFmtId="2" fontId="1" fillId="0" borderId="33" xfId="0" applyNumberFormat="1" applyFont="1" applyFill="1" applyBorder="1" applyAlignment="1">
      <alignment horizontal="center" vertical="center"/>
    </xf>
    <xf numFmtId="2" fontId="1" fillId="0" borderId="26" xfId="0" applyNumberFormat="1" applyFont="1" applyFill="1" applyBorder="1" applyAlignment="1">
      <alignment horizontal="center" vertical="center"/>
    </xf>
    <xf numFmtId="2" fontId="1" fillId="0" borderId="28" xfId="0" applyNumberFormat="1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2" fontId="1" fillId="0" borderId="34" xfId="0" applyNumberFormat="1" applyFont="1" applyFill="1" applyBorder="1" applyAlignment="1">
      <alignment horizontal="center" vertical="center"/>
    </xf>
    <xf numFmtId="2" fontId="1" fillId="0" borderId="25" xfId="0" applyNumberFormat="1" applyFont="1" applyFill="1" applyBorder="1" applyAlignment="1">
      <alignment vertical="center"/>
    </xf>
    <xf numFmtId="2" fontId="1" fillId="0" borderId="17" xfId="0" applyNumberFormat="1" applyFont="1" applyFill="1" applyBorder="1" applyAlignment="1">
      <alignment vertical="center"/>
    </xf>
    <xf numFmtId="2" fontId="1" fillId="0" borderId="19" xfId="0" applyNumberFormat="1" applyFont="1" applyFill="1" applyBorder="1" applyAlignment="1">
      <alignment vertical="center"/>
    </xf>
    <xf numFmtId="2" fontId="1" fillId="0" borderId="6" xfId="0" applyNumberFormat="1" applyFont="1" applyFill="1" applyBorder="1" applyAlignment="1">
      <alignment vertical="center"/>
    </xf>
    <xf numFmtId="164" fontId="1" fillId="0" borderId="26" xfId="0" applyNumberFormat="1" applyFont="1" applyFill="1" applyBorder="1" applyAlignment="1">
      <alignment vertical="center"/>
    </xf>
    <xf numFmtId="164" fontId="1" fillId="0" borderId="28" xfId="0" applyNumberFormat="1" applyFont="1" applyFill="1" applyBorder="1" applyAlignment="1">
      <alignment vertical="center"/>
    </xf>
    <xf numFmtId="164" fontId="1" fillId="0" borderId="7" xfId="0" applyNumberFormat="1" applyFont="1" applyFill="1" applyBorder="1" applyAlignment="1">
      <alignment vertical="center"/>
    </xf>
    <xf numFmtId="2" fontId="1" fillId="0" borderId="26" xfId="0" applyNumberFormat="1" applyFont="1" applyFill="1" applyBorder="1" applyAlignment="1">
      <alignment vertical="center"/>
    </xf>
    <xf numFmtId="2" fontId="1" fillId="0" borderId="28" xfId="0" applyNumberFormat="1" applyFont="1" applyFill="1" applyBorder="1" applyAlignment="1">
      <alignment vertical="center"/>
    </xf>
    <xf numFmtId="2" fontId="1" fillId="0" borderId="37" xfId="0" applyNumberFormat="1" applyFont="1" applyFill="1" applyBorder="1" applyAlignment="1">
      <alignment vertical="center"/>
    </xf>
    <xf numFmtId="2" fontId="1" fillId="0" borderId="7" xfId="0" applyNumberFormat="1" applyFont="1" applyFill="1" applyBorder="1" applyAlignment="1">
      <alignment vertical="center"/>
    </xf>
    <xf numFmtId="2" fontId="1" fillId="0" borderId="19" xfId="0" applyNumberFormat="1" applyFont="1" applyFill="1" applyBorder="1" applyAlignment="1">
      <alignment horizontal="center" vertical="center"/>
    </xf>
    <xf numFmtId="165" fontId="1" fillId="0" borderId="25" xfId="0" applyNumberFormat="1" applyFont="1" applyFill="1" applyBorder="1" applyAlignment="1">
      <alignment horizontal="center" vertical="center"/>
    </xf>
    <xf numFmtId="165" fontId="1" fillId="0" borderId="17" xfId="0" applyNumberFormat="1" applyFont="1" applyFill="1" applyBorder="1" applyAlignment="1">
      <alignment horizontal="center" vertical="center"/>
    </xf>
    <xf numFmtId="165" fontId="1" fillId="0" borderId="19" xfId="0" applyNumberFormat="1" applyFont="1" applyFill="1" applyBorder="1" applyAlignment="1">
      <alignment horizontal="center" vertical="center"/>
    </xf>
    <xf numFmtId="165" fontId="1" fillId="0" borderId="6" xfId="0" applyNumberFormat="1" applyFont="1" applyFill="1" applyBorder="1" applyAlignment="1">
      <alignment horizontal="center" vertical="center"/>
    </xf>
    <xf numFmtId="2" fontId="1" fillId="0" borderId="37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4" fontId="1" fillId="0" borderId="14" xfId="0" applyNumberFormat="1" applyFont="1" applyFill="1" applyBorder="1" applyAlignment="1">
      <alignment horizontal="center" vertical="center"/>
    </xf>
    <xf numFmtId="14" fontId="1" fillId="0" borderId="1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6"/>
  <sheetViews>
    <sheetView tabSelected="1" zoomScale="55" zoomScaleNormal="55" workbookViewId="0">
      <selection sqref="A1:B1"/>
    </sheetView>
  </sheetViews>
  <sheetFormatPr defaultRowHeight="15" x14ac:dyDescent="0.25"/>
  <cols>
    <col min="1" max="1" width="4.42578125" style="1" customWidth="1"/>
    <col min="2" max="2" width="17.7109375" style="1" customWidth="1"/>
    <col min="3" max="3" width="5.28515625" style="1" customWidth="1"/>
    <col min="4" max="4" width="6.140625" style="1" customWidth="1"/>
    <col min="5" max="5" width="7.85546875" style="1" customWidth="1"/>
    <col min="6" max="6" width="7.28515625" style="1" customWidth="1"/>
    <col min="7" max="11" width="6.5703125" style="1" customWidth="1"/>
    <col min="12" max="14" width="6.85546875" style="1" customWidth="1"/>
    <col min="15" max="15" width="10.5703125" style="1" customWidth="1"/>
    <col min="16" max="16" width="3.5703125" style="1" customWidth="1"/>
    <col min="17" max="17" width="3.7109375" style="1" customWidth="1"/>
    <col min="18" max="18" width="18" style="1" customWidth="1"/>
    <col min="19" max="19" width="6.5703125" style="1" customWidth="1"/>
    <col min="20" max="20" width="5.7109375" style="1" customWidth="1"/>
    <col min="21" max="21" width="6.28515625" style="1" customWidth="1"/>
    <col min="22" max="22" width="5.42578125" style="1" customWidth="1"/>
    <col min="23" max="23" width="5.7109375" style="1" customWidth="1"/>
    <col min="24" max="24" width="5.28515625" style="1" customWidth="1"/>
    <col min="25" max="25" width="5.5703125" style="1" customWidth="1"/>
    <col min="26" max="26" width="9.140625" style="1"/>
    <col min="27" max="27" width="4" style="1" customWidth="1"/>
    <col min="28" max="28" width="4.5703125" style="1" customWidth="1"/>
    <col min="29" max="29" width="18.140625" style="1" customWidth="1"/>
    <col min="30" max="30" width="4.7109375" style="1" customWidth="1"/>
    <col min="31" max="31" width="5.28515625" style="1" customWidth="1"/>
    <col min="32" max="32" width="7.7109375" style="1" customWidth="1"/>
    <col min="33" max="33" width="5.5703125" style="1" customWidth="1"/>
    <col min="34" max="34" width="6" style="1" customWidth="1"/>
    <col min="35" max="36" width="5.85546875" style="1" customWidth="1"/>
    <col min="37" max="37" width="6.7109375" style="1" customWidth="1"/>
    <col min="38" max="38" width="6.140625" style="1" customWidth="1"/>
    <col min="39" max="39" width="5" style="1" customWidth="1"/>
    <col min="40" max="40" width="5.28515625" style="1" customWidth="1"/>
    <col min="41" max="41" width="8.140625" style="1" customWidth="1"/>
    <col min="42" max="16384" width="9.140625" style="1"/>
  </cols>
  <sheetData>
    <row r="1" spans="1:42" s="10" customFormat="1" ht="87.75" customHeight="1" thickBot="1" x14ac:dyDescent="0.3">
      <c r="A1" s="104" t="s">
        <v>276</v>
      </c>
      <c r="B1" s="93"/>
      <c r="C1" s="92" t="s">
        <v>290</v>
      </c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4"/>
      <c r="P1" s="60"/>
      <c r="Q1" s="104" t="s">
        <v>278</v>
      </c>
      <c r="R1" s="93"/>
      <c r="S1" s="92" t="s">
        <v>277</v>
      </c>
      <c r="T1" s="93"/>
      <c r="U1" s="93"/>
      <c r="V1" s="93"/>
      <c r="W1" s="93"/>
      <c r="X1" s="93"/>
      <c r="Y1" s="93"/>
      <c r="Z1" s="94"/>
      <c r="AA1" s="60"/>
      <c r="AB1" s="95" t="s">
        <v>289</v>
      </c>
      <c r="AC1" s="93"/>
      <c r="AD1" s="92" t="s">
        <v>279</v>
      </c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4"/>
    </row>
    <row r="2" spans="1:42" s="10" customFormat="1" ht="24.75" customHeight="1" thickBot="1" x14ac:dyDescent="0.3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2" t="s">
        <v>292</v>
      </c>
      <c r="AH2" s="102"/>
      <c r="AI2" s="102"/>
      <c r="AJ2" s="102"/>
      <c r="AK2" s="102"/>
      <c r="AL2" s="102"/>
      <c r="AM2" s="102"/>
      <c r="AN2" s="102"/>
      <c r="AO2" s="102"/>
      <c r="AP2" s="103"/>
    </row>
    <row r="3" spans="1:42" ht="37.5" customHeight="1" thickBot="1" x14ac:dyDescent="0.3">
      <c r="A3" s="101" t="s">
        <v>282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3"/>
    </row>
    <row r="4" spans="1:42" ht="15.75" thickBot="1" x14ac:dyDescent="0.3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F4" s="96" t="s">
        <v>281</v>
      </c>
      <c r="AG4" s="97"/>
      <c r="AH4" s="99" t="s">
        <v>291</v>
      </c>
      <c r="AI4" s="99"/>
      <c r="AJ4" s="99"/>
      <c r="AK4" s="99"/>
      <c r="AL4" s="99"/>
      <c r="AM4" s="100"/>
      <c r="AN4" s="96" t="s">
        <v>280</v>
      </c>
      <c r="AO4" s="97"/>
      <c r="AP4" s="9">
        <v>0</v>
      </c>
    </row>
    <row r="5" spans="1:42" ht="15.75" thickBot="1" x14ac:dyDescent="0.3">
      <c r="A5" s="104" t="s">
        <v>269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4"/>
      <c r="P5" s="3"/>
      <c r="Q5" s="104" t="s">
        <v>11</v>
      </c>
      <c r="R5" s="93"/>
      <c r="S5" s="93"/>
      <c r="T5" s="93"/>
      <c r="U5" s="93"/>
      <c r="V5" s="93"/>
      <c r="W5" s="93"/>
      <c r="X5" s="93"/>
      <c r="Y5" s="93"/>
      <c r="Z5" s="94"/>
      <c r="AB5" s="104" t="s">
        <v>270</v>
      </c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4"/>
    </row>
    <row r="6" spans="1:42" ht="15.75" customHeight="1" thickBot="1" x14ac:dyDescent="0.3">
      <c r="A6" s="111" t="s">
        <v>0</v>
      </c>
      <c r="B6" s="111" t="s">
        <v>1</v>
      </c>
      <c r="C6" s="107" t="s">
        <v>8</v>
      </c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12" t="s">
        <v>12</v>
      </c>
      <c r="P6" s="4"/>
      <c r="Q6" s="111" t="s">
        <v>0</v>
      </c>
      <c r="R6" s="111" t="s">
        <v>1</v>
      </c>
      <c r="S6" s="107" t="s">
        <v>8</v>
      </c>
      <c r="T6" s="108"/>
      <c r="U6" s="108"/>
      <c r="V6" s="108"/>
      <c r="W6" s="108"/>
      <c r="X6" s="108"/>
      <c r="Y6" s="108"/>
      <c r="Z6" s="117" t="s">
        <v>10</v>
      </c>
      <c r="AB6" s="111" t="s">
        <v>0</v>
      </c>
      <c r="AC6" s="111" t="s">
        <v>1</v>
      </c>
      <c r="AD6" s="109" t="s">
        <v>8</v>
      </c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2" t="s">
        <v>12</v>
      </c>
    </row>
    <row r="7" spans="1:42" ht="15.75" thickBot="1" x14ac:dyDescent="0.3">
      <c r="A7" s="111"/>
      <c r="B7" s="111"/>
      <c r="C7" s="26" t="s">
        <v>5</v>
      </c>
      <c r="D7" s="27" t="s">
        <v>3</v>
      </c>
      <c r="E7" s="27" t="s">
        <v>16</v>
      </c>
      <c r="F7" s="27" t="s">
        <v>13</v>
      </c>
      <c r="G7" s="27" t="s">
        <v>14</v>
      </c>
      <c r="H7" s="27" t="s">
        <v>6</v>
      </c>
      <c r="I7" s="28" t="s">
        <v>35</v>
      </c>
      <c r="J7" s="28" t="s">
        <v>15</v>
      </c>
      <c r="K7" s="27" t="s">
        <v>17</v>
      </c>
      <c r="L7" s="27" t="s">
        <v>18</v>
      </c>
      <c r="M7" s="28" t="s">
        <v>19</v>
      </c>
      <c r="N7" s="28" t="s">
        <v>22</v>
      </c>
      <c r="O7" s="119"/>
      <c r="P7" s="7"/>
      <c r="Q7" s="111"/>
      <c r="R7" s="111"/>
      <c r="S7" s="14" t="s">
        <v>238</v>
      </c>
      <c r="T7" s="32" t="s">
        <v>237</v>
      </c>
      <c r="U7" s="15" t="s">
        <v>2</v>
      </c>
      <c r="V7" s="15" t="s">
        <v>3</v>
      </c>
      <c r="W7" s="15" t="s">
        <v>4</v>
      </c>
      <c r="X7" s="15" t="s">
        <v>6</v>
      </c>
      <c r="Y7" s="16" t="s">
        <v>7</v>
      </c>
      <c r="Z7" s="118"/>
      <c r="AB7" s="111"/>
      <c r="AC7" s="111"/>
      <c r="AD7" s="18" t="s">
        <v>5</v>
      </c>
      <c r="AE7" s="19" t="s">
        <v>3</v>
      </c>
      <c r="AF7" s="19" t="s">
        <v>16</v>
      </c>
      <c r="AG7" s="19" t="s">
        <v>13</v>
      </c>
      <c r="AH7" s="19" t="s">
        <v>14</v>
      </c>
      <c r="AI7" s="19" t="s">
        <v>6</v>
      </c>
      <c r="AJ7" s="20" t="s">
        <v>35</v>
      </c>
      <c r="AK7" s="20" t="s">
        <v>15</v>
      </c>
      <c r="AL7" s="15" t="s">
        <v>17</v>
      </c>
      <c r="AM7" s="91" t="s">
        <v>18</v>
      </c>
      <c r="AN7" s="33" t="s">
        <v>19</v>
      </c>
      <c r="AO7" s="14" t="s">
        <v>22</v>
      </c>
      <c r="AP7" s="113"/>
    </row>
    <row r="8" spans="1:42" x14ac:dyDescent="0.25">
      <c r="A8" s="21" t="s">
        <v>9</v>
      </c>
      <c r="B8" s="116" t="s">
        <v>23</v>
      </c>
      <c r="C8" s="22">
        <v>20</v>
      </c>
      <c r="D8" s="22">
        <v>100</v>
      </c>
      <c r="E8" s="66">
        <v>162.62</v>
      </c>
      <c r="F8" s="22">
        <v>215</v>
      </c>
      <c r="G8" s="22">
        <v>175</v>
      </c>
      <c r="H8" s="22">
        <v>13</v>
      </c>
      <c r="I8" s="22">
        <v>50</v>
      </c>
      <c r="J8" s="22">
        <v>50</v>
      </c>
      <c r="K8" s="22" t="s">
        <v>20</v>
      </c>
      <c r="L8" s="22" t="s">
        <v>21</v>
      </c>
      <c r="M8" s="22" t="s">
        <v>20</v>
      </c>
      <c r="N8" s="22" t="s">
        <v>20</v>
      </c>
      <c r="O8" s="70">
        <v>42.71</v>
      </c>
      <c r="Q8" s="21" t="s">
        <v>9</v>
      </c>
      <c r="R8" s="116" t="s">
        <v>239</v>
      </c>
      <c r="S8" s="22">
        <v>20</v>
      </c>
      <c r="T8" s="22">
        <v>15</v>
      </c>
      <c r="U8" s="22">
        <f>203+2*T8</f>
        <v>233</v>
      </c>
      <c r="V8" s="22">
        <v>120</v>
      </c>
      <c r="W8" s="22">
        <f t="shared" ref="W8:W47" si="0">IF(U8=205+2*T8,150+Z8,110+Z8)</f>
        <v>150</v>
      </c>
      <c r="X8" s="22">
        <v>13</v>
      </c>
      <c r="Y8" s="22">
        <v>13</v>
      </c>
      <c r="Z8" s="23">
        <v>40</v>
      </c>
      <c r="AB8" s="21" t="s">
        <v>9</v>
      </c>
      <c r="AC8" s="22" t="s">
        <v>24</v>
      </c>
      <c r="AD8" s="22">
        <v>20</v>
      </c>
      <c r="AE8" s="22">
        <v>100</v>
      </c>
      <c r="AF8" s="66">
        <v>162.86000000000001</v>
      </c>
      <c r="AG8" s="22">
        <v>100</v>
      </c>
      <c r="AH8" s="22">
        <v>100</v>
      </c>
      <c r="AI8" s="22">
        <v>13</v>
      </c>
      <c r="AJ8" s="22">
        <v>50</v>
      </c>
      <c r="AK8" s="22">
        <v>50</v>
      </c>
      <c r="AL8" s="22" t="s">
        <v>20</v>
      </c>
      <c r="AM8" s="22" t="s">
        <v>21</v>
      </c>
      <c r="AN8" s="22" t="s">
        <v>20</v>
      </c>
      <c r="AO8" s="22" t="s">
        <v>20</v>
      </c>
      <c r="AP8" s="70">
        <v>39.119999999999997</v>
      </c>
    </row>
    <row r="9" spans="1:42" x14ac:dyDescent="0.25">
      <c r="A9" s="24" t="s">
        <v>25</v>
      </c>
      <c r="B9" s="114"/>
      <c r="C9" s="17">
        <v>20</v>
      </c>
      <c r="D9" s="17">
        <v>100</v>
      </c>
      <c r="E9" s="67">
        <v>162.62</v>
      </c>
      <c r="F9" s="17">
        <v>215</v>
      </c>
      <c r="G9" s="17">
        <v>175</v>
      </c>
      <c r="H9" s="17">
        <v>13</v>
      </c>
      <c r="I9" s="17">
        <v>50</v>
      </c>
      <c r="J9" s="17">
        <v>50</v>
      </c>
      <c r="K9" s="17" t="s">
        <v>20</v>
      </c>
      <c r="L9" s="17" t="s">
        <v>21</v>
      </c>
      <c r="M9" s="17" t="s">
        <v>20</v>
      </c>
      <c r="N9" s="17" t="s">
        <v>20</v>
      </c>
      <c r="O9" s="71">
        <v>39.479999999999997</v>
      </c>
      <c r="Q9" s="24" t="s">
        <v>25</v>
      </c>
      <c r="R9" s="114"/>
      <c r="S9" s="17">
        <v>20</v>
      </c>
      <c r="T9" s="17">
        <v>15</v>
      </c>
      <c r="U9" s="17">
        <f>203+2*T8</f>
        <v>233</v>
      </c>
      <c r="V9" s="17">
        <v>120</v>
      </c>
      <c r="W9" s="17">
        <f t="shared" si="0"/>
        <v>150</v>
      </c>
      <c r="X9" s="17">
        <v>13</v>
      </c>
      <c r="Y9" s="17">
        <v>13</v>
      </c>
      <c r="Z9" s="25">
        <v>40</v>
      </c>
      <c r="AB9" s="24" t="s">
        <v>25</v>
      </c>
      <c r="AC9" s="17" t="s">
        <v>26</v>
      </c>
      <c r="AD9" s="17">
        <v>20</v>
      </c>
      <c r="AE9" s="17">
        <v>100</v>
      </c>
      <c r="AF9" s="67">
        <v>162.86000000000001</v>
      </c>
      <c r="AG9" s="17">
        <v>105</v>
      </c>
      <c r="AH9" s="17">
        <v>100</v>
      </c>
      <c r="AI9" s="17">
        <v>13</v>
      </c>
      <c r="AJ9" s="17">
        <v>50</v>
      </c>
      <c r="AK9" s="17">
        <v>50</v>
      </c>
      <c r="AL9" s="17" t="s">
        <v>20</v>
      </c>
      <c r="AM9" s="17" t="s">
        <v>21</v>
      </c>
      <c r="AN9" s="17" t="s">
        <v>20</v>
      </c>
      <c r="AO9" s="17" t="s">
        <v>20</v>
      </c>
      <c r="AP9" s="71">
        <v>37.11</v>
      </c>
    </row>
    <row r="10" spans="1:42" x14ac:dyDescent="0.25">
      <c r="A10" s="24" t="s">
        <v>27</v>
      </c>
      <c r="B10" s="114"/>
      <c r="C10" s="17">
        <v>20</v>
      </c>
      <c r="D10" s="17">
        <v>100</v>
      </c>
      <c r="E10" s="67">
        <v>162.62</v>
      </c>
      <c r="F10" s="17">
        <v>215</v>
      </c>
      <c r="G10" s="17">
        <v>175</v>
      </c>
      <c r="H10" s="17">
        <v>13</v>
      </c>
      <c r="I10" s="17">
        <v>50</v>
      </c>
      <c r="J10" s="17">
        <v>50</v>
      </c>
      <c r="K10" s="17" t="s">
        <v>20</v>
      </c>
      <c r="L10" s="17" t="s">
        <v>21</v>
      </c>
      <c r="M10" s="17" t="s">
        <v>20</v>
      </c>
      <c r="N10" s="17" t="s">
        <v>20</v>
      </c>
      <c r="O10" s="71">
        <v>36.26</v>
      </c>
      <c r="Q10" s="24" t="s">
        <v>27</v>
      </c>
      <c r="R10" s="114"/>
      <c r="S10" s="17">
        <v>20</v>
      </c>
      <c r="T10" s="17">
        <v>15</v>
      </c>
      <c r="U10" s="54">
        <f t="shared" ref="U10:U32" si="1">203+2*T9</f>
        <v>233</v>
      </c>
      <c r="V10" s="17">
        <v>120</v>
      </c>
      <c r="W10" s="17">
        <f t="shared" si="0"/>
        <v>150</v>
      </c>
      <c r="X10" s="17">
        <v>13</v>
      </c>
      <c r="Y10" s="17">
        <v>13</v>
      </c>
      <c r="Z10" s="25">
        <v>40</v>
      </c>
      <c r="AB10" s="24" t="s">
        <v>27</v>
      </c>
      <c r="AC10" s="17" t="s">
        <v>28</v>
      </c>
      <c r="AD10" s="17">
        <v>20</v>
      </c>
      <c r="AE10" s="17">
        <v>100</v>
      </c>
      <c r="AF10" s="67">
        <v>162.86000000000001</v>
      </c>
      <c r="AG10" s="17">
        <v>110</v>
      </c>
      <c r="AH10" s="17">
        <v>100</v>
      </c>
      <c r="AI10" s="17">
        <v>13</v>
      </c>
      <c r="AJ10" s="17">
        <v>50</v>
      </c>
      <c r="AK10" s="17">
        <v>50</v>
      </c>
      <c r="AL10" s="17" t="s">
        <v>20</v>
      </c>
      <c r="AM10" s="17" t="s">
        <v>21</v>
      </c>
      <c r="AN10" s="17" t="s">
        <v>20</v>
      </c>
      <c r="AO10" s="17" t="s">
        <v>20</v>
      </c>
      <c r="AP10" s="71">
        <v>35.1</v>
      </c>
    </row>
    <row r="11" spans="1:42" x14ac:dyDescent="0.25">
      <c r="A11" s="24" t="s">
        <v>29</v>
      </c>
      <c r="B11" s="17"/>
      <c r="C11" s="17"/>
      <c r="D11" s="17"/>
      <c r="E11" s="67"/>
      <c r="F11" s="17"/>
      <c r="G11" s="17"/>
      <c r="H11" s="17"/>
      <c r="I11" s="17"/>
      <c r="J11" s="17"/>
      <c r="K11" s="17"/>
      <c r="L11" s="17"/>
      <c r="M11" s="17"/>
      <c r="N11" s="17"/>
      <c r="O11" s="71"/>
      <c r="Q11" s="24" t="s">
        <v>29</v>
      </c>
      <c r="R11" s="114" t="s">
        <v>240</v>
      </c>
      <c r="S11" s="17">
        <v>20</v>
      </c>
      <c r="T11" s="17">
        <v>15</v>
      </c>
      <c r="U11" s="54">
        <f t="shared" si="1"/>
        <v>233</v>
      </c>
      <c r="V11" s="17">
        <v>120</v>
      </c>
      <c r="W11" s="17">
        <f t="shared" si="0"/>
        <v>160</v>
      </c>
      <c r="X11" s="17">
        <v>13</v>
      </c>
      <c r="Y11" s="17">
        <v>13</v>
      </c>
      <c r="Z11" s="25">
        <v>50</v>
      </c>
      <c r="AB11" s="24" t="s">
        <v>29</v>
      </c>
      <c r="AC11" s="17" t="s">
        <v>30</v>
      </c>
      <c r="AD11" s="17">
        <v>20</v>
      </c>
      <c r="AE11" s="17">
        <v>100</v>
      </c>
      <c r="AF11" s="67">
        <v>162.86000000000001</v>
      </c>
      <c r="AG11" s="17">
        <v>115</v>
      </c>
      <c r="AH11" s="17">
        <v>100</v>
      </c>
      <c r="AI11" s="17">
        <v>13</v>
      </c>
      <c r="AJ11" s="17">
        <v>50</v>
      </c>
      <c r="AK11" s="17">
        <v>50</v>
      </c>
      <c r="AL11" s="17" t="s">
        <v>20</v>
      </c>
      <c r="AM11" s="17" t="s">
        <v>20</v>
      </c>
      <c r="AN11" s="17" t="s">
        <v>21</v>
      </c>
      <c r="AO11" s="17">
        <v>11.44</v>
      </c>
      <c r="AP11" s="71">
        <v>38.99</v>
      </c>
    </row>
    <row r="12" spans="1:42" x14ac:dyDescent="0.25">
      <c r="A12" s="24" t="s">
        <v>31</v>
      </c>
      <c r="B12" s="17" t="s">
        <v>33</v>
      </c>
      <c r="C12" s="17">
        <v>20</v>
      </c>
      <c r="D12" s="17">
        <v>100</v>
      </c>
      <c r="E12" s="67">
        <v>162.62</v>
      </c>
      <c r="F12" s="17">
        <v>210</v>
      </c>
      <c r="G12" s="17">
        <v>175</v>
      </c>
      <c r="H12" s="17">
        <v>13</v>
      </c>
      <c r="I12" s="17">
        <v>50</v>
      </c>
      <c r="J12" s="17">
        <v>50</v>
      </c>
      <c r="K12" s="17" t="s">
        <v>21</v>
      </c>
      <c r="L12" s="17" t="s">
        <v>20</v>
      </c>
      <c r="M12" s="17" t="s">
        <v>20</v>
      </c>
      <c r="N12" s="17" t="s">
        <v>20</v>
      </c>
      <c r="O12" s="71">
        <v>41.98</v>
      </c>
      <c r="Q12" s="24" t="s">
        <v>31</v>
      </c>
      <c r="R12" s="114"/>
      <c r="S12" s="17">
        <v>20</v>
      </c>
      <c r="T12" s="17">
        <v>15</v>
      </c>
      <c r="U12" s="54">
        <f t="shared" si="1"/>
        <v>233</v>
      </c>
      <c r="V12" s="17">
        <v>120</v>
      </c>
      <c r="W12" s="17">
        <f>IF(U12=205+2*T12,150+Z12,110+Z12)</f>
        <v>160</v>
      </c>
      <c r="X12" s="17">
        <v>13</v>
      </c>
      <c r="Y12" s="17">
        <v>13</v>
      </c>
      <c r="Z12" s="25">
        <v>50</v>
      </c>
      <c r="AB12" s="24" t="s">
        <v>31</v>
      </c>
      <c r="AC12" s="17" t="s">
        <v>32</v>
      </c>
      <c r="AD12" s="17">
        <v>20</v>
      </c>
      <c r="AE12" s="17">
        <v>100</v>
      </c>
      <c r="AF12" s="67">
        <v>162.86000000000001</v>
      </c>
      <c r="AG12" s="17">
        <v>110</v>
      </c>
      <c r="AH12" s="17">
        <v>100</v>
      </c>
      <c r="AI12" s="17">
        <v>13</v>
      </c>
      <c r="AJ12" s="17">
        <v>50</v>
      </c>
      <c r="AK12" s="17">
        <v>50</v>
      </c>
      <c r="AL12" s="17" t="s">
        <v>20</v>
      </c>
      <c r="AM12" s="17" t="s">
        <v>21</v>
      </c>
      <c r="AN12" s="17" t="s">
        <v>20</v>
      </c>
      <c r="AO12" s="17" t="s">
        <v>20</v>
      </c>
      <c r="AP12" s="71">
        <v>37.5</v>
      </c>
    </row>
    <row r="13" spans="1:42" x14ac:dyDescent="0.25">
      <c r="A13" s="24" t="s">
        <v>46</v>
      </c>
      <c r="B13" s="17"/>
      <c r="C13" s="17"/>
      <c r="D13" s="17"/>
      <c r="E13" s="67"/>
      <c r="F13" s="17"/>
      <c r="G13" s="17"/>
      <c r="H13" s="17"/>
      <c r="I13" s="17"/>
      <c r="J13" s="17"/>
      <c r="K13" s="17"/>
      <c r="L13" s="17"/>
      <c r="M13" s="17"/>
      <c r="N13" s="17"/>
      <c r="O13" s="71"/>
      <c r="Q13" s="24" t="s">
        <v>46</v>
      </c>
      <c r="R13" s="114"/>
      <c r="S13" s="17">
        <v>20</v>
      </c>
      <c r="T13" s="17">
        <v>15</v>
      </c>
      <c r="U13" s="54">
        <f t="shared" si="1"/>
        <v>233</v>
      </c>
      <c r="V13" s="17">
        <v>120</v>
      </c>
      <c r="W13" s="17">
        <f t="shared" si="0"/>
        <v>160</v>
      </c>
      <c r="X13" s="17">
        <v>13</v>
      </c>
      <c r="Y13" s="17">
        <v>13</v>
      </c>
      <c r="Z13" s="25">
        <v>50</v>
      </c>
      <c r="AB13" s="24" t="s">
        <v>46</v>
      </c>
      <c r="AC13" s="17" t="s">
        <v>90</v>
      </c>
      <c r="AD13" s="17">
        <v>20</v>
      </c>
      <c r="AE13" s="17">
        <v>100</v>
      </c>
      <c r="AF13" s="67">
        <v>162.86000000000001</v>
      </c>
      <c r="AG13" s="17">
        <v>115</v>
      </c>
      <c r="AH13" s="17">
        <v>100</v>
      </c>
      <c r="AI13" s="17">
        <v>13</v>
      </c>
      <c r="AJ13" s="17">
        <v>50</v>
      </c>
      <c r="AK13" s="17">
        <v>50</v>
      </c>
      <c r="AL13" s="17" t="s">
        <v>20</v>
      </c>
      <c r="AM13" s="17" t="s">
        <v>21</v>
      </c>
      <c r="AN13" s="17" t="s">
        <v>20</v>
      </c>
      <c r="AO13" s="17" t="s">
        <v>20</v>
      </c>
      <c r="AP13" s="71">
        <v>33.69</v>
      </c>
    </row>
    <row r="14" spans="1:42" x14ac:dyDescent="0.25">
      <c r="A14" s="24" t="s">
        <v>48</v>
      </c>
      <c r="B14" s="17" t="s">
        <v>89</v>
      </c>
      <c r="C14" s="17">
        <v>20</v>
      </c>
      <c r="D14" s="17">
        <v>100</v>
      </c>
      <c r="E14" s="67">
        <v>162.62</v>
      </c>
      <c r="F14" s="17">
        <v>210</v>
      </c>
      <c r="G14" s="17">
        <v>175</v>
      </c>
      <c r="H14" s="17">
        <v>13</v>
      </c>
      <c r="I14" s="17">
        <v>50</v>
      </c>
      <c r="J14" s="17">
        <v>50</v>
      </c>
      <c r="K14" s="17" t="s">
        <v>20</v>
      </c>
      <c r="L14" s="17" t="s">
        <v>21</v>
      </c>
      <c r="M14" s="17" t="s">
        <v>20</v>
      </c>
      <c r="N14" s="17" t="s">
        <v>20</v>
      </c>
      <c r="O14" s="71">
        <v>35.229999999999997</v>
      </c>
      <c r="Q14" s="24" t="s">
        <v>48</v>
      </c>
      <c r="R14" s="114"/>
      <c r="S14" s="17">
        <v>20</v>
      </c>
      <c r="T14" s="17">
        <v>15</v>
      </c>
      <c r="U14" s="54">
        <f t="shared" si="1"/>
        <v>233</v>
      </c>
      <c r="V14" s="17">
        <v>120</v>
      </c>
      <c r="W14" s="17">
        <f t="shared" si="0"/>
        <v>160</v>
      </c>
      <c r="X14" s="17">
        <v>13</v>
      </c>
      <c r="Y14" s="17">
        <v>13</v>
      </c>
      <c r="Z14" s="25">
        <v>50</v>
      </c>
      <c r="AB14" s="24" t="s">
        <v>48</v>
      </c>
      <c r="AC14" s="17"/>
      <c r="AD14" s="17"/>
      <c r="AE14" s="17"/>
      <c r="AF14" s="67"/>
      <c r="AG14" s="17"/>
      <c r="AH14" s="17"/>
      <c r="AI14" s="17"/>
      <c r="AJ14" s="17"/>
      <c r="AK14" s="17"/>
      <c r="AL14" s="17"/>
      <c r="AM14" s="17"/>
      <c r="AN14" s="17"/>
      <c r="AO14" s="17"/>
      <c r="AP14" s="71"/>
    </row>
    <row r="15" spans="1:42" x14ac:dyDescent="0.25">
      <c r="A15" s="24" t="s">
        <v>50</v>
      </c>
      <c r="B15" s="17"/>
      <c r="C15" s="17"/>
      <c r="D15" s="17"/>
      <c r="E15" s="67"/>
      <c r="F15" s="17"/>
      <c r="G15" s="17"/>
      <c r="H15" s="17"/>
      <c r="I15" s="17"/>
      <c r="J15" s="17"/>
      <c r="K15" s="17"/>
      <c r="L15" s="17"/>
      <c r="M15" s="17"/>
      <c r="N15" s="17"/>
      <c r="O15" s="71"/>
      <c r="Q15" s="24" t="s">
        <v>50</v>
      </c>
      <c r="R15" s="114" t="s">
        <v>241</v>
      </c>
      <c r="S15" s="17">
        <v>20</v>
      </c>
      <c r="T15" s="17">
        <v>15</v>
      </c>
      <c r="U15" s="54">
        <f t="shared" si="1"/>
        <v>233</v>
      </c>
      <c r="V15" s="17">
        <v>120</v>
      </c>
      <c r="W15" s="17">
        <f t="shared" si="0"/>
        <v>170</v>
      </c>
      <c r="X15" s="17">
        <v>13</v>
      </c>
      <c r="Y15" s="17">
        <v>13</v>
      </c>
      <c r="Z15" s="25">
        <v>60</v>
      </c>
      <c r="AB15" s="24" t="s">
        <v>50</v>
      </c>
      <c r="AC15" s="17" t="s">
        <v>91</v>
      </c>
      <c r="AD15" s="17">
        <v>20</v>
      </c>
      <c r="AE15" s="17">
        <v>100</v>
      </c>
      <c r="AF15" s="67">
        <v>162.86000000000001</v>
      </c>
      <c r="AG15" s="17">
        <v>120</v>
      </c>
      <c r="AH15" s="17">
        <v>100</v>
      </c>
      <c r="AI15" s="17">
        <v>13</v>
      </c>
      <c r="AJ15" s="17">
        <v>50</v>
      </c>
      <c r="AK15" s="17">
        <v>50</v>
      </c>
      <c r="AL15" s="17" t="s">
        <v>20</v>
      </c>
      <c r="AM15" s="17" t="s">
        <v>20</v>
      </c>
      <c r="AN15" s="17" t="s">
        <v>21</v>
      </c>
      <c r="AO15" s="17">
        <v>11.44</v>
      </c>
      <c r="AP15" s="71">
        <v>36.42</v>
      </c>
    </row>
    <row r="16" spans="1:42" x14ac:dyDescent="0.25">
      <c r="A16" s="24" t="s">
        <v>52</v>
      </c>
      <c r="B16" s="17" t="s">
        <v>93</v>
      </c>
      <c r="C16" s="17">
        <v>20</v>
      </c>
      <c r="D16" s="17">
        <v>100</v>
      </c>
      <c r="E16" s="67">
        <v>162.62</v>
      </c>
      <c r="F16" s="17">
        <v>205</v>
      </c>
      <c r="G16" s="17">
        <v>175</v>
      </c>
      <c r="H16" s="17">
        <v>13</v>
      </c>
      <c r="I16" s="17">
        <v>50</v>
      </c>
      <c r="J16" s="17">
        <v>50</v>
      </c>
      <c r="K16" s="17" t="s">
        <v>21</v>
      </c>
      <c r="L16" s="17" t="s">
        <v>20</v>
      </c>
      <c r="M16" s="17" t="s">
        <v>20</v>
      </c>
      <c r="N16" s="17" t="s">
        <v>20</v>
      </c>
      <c r="O16" s="71">
        <v>41.17</v>
      </c>
      <c r="Q16" s="24" t="s">
        <v>52</v>
      </c>
      <c r="R16" s="114"/>
      <c r="S16" s="17">
        <v>20</v>
      </c>
      <c r="T16" s="17">
        <v>15</v>
      </c>
      <c r="U16" s="54">
        <f t="shared" si="1"/>
        <v>233</v>
      </c>
      <c r="V16" s="17">
        <v>120</v>
      </c>
      <c r="W16" s="17">
        <f t="shared" si="0"/>
        <v>170</v>
      </c>
      <c r="X16" s="17">
        <v>13</v>
      </c>
      <c r="Y16" s="17">
        <v>13</v>
      </c>
      <c r="Z16" s="25">
        <v>60</v>
      </c>
      <c r="AB16" s="24" t="s">
        <v>52</v>
      </c>
      <c r="AC16" s="17" t="s">
        <v>92</v>
      </c>
      <c r="AD16" s="17">
        <v>20</v>
      </c>
      <c r="AE16" s="17">
        <v>100</v>
      </c>
      <c r="AF16" s="67">
        <v>162.86000000000001</v>
      </c>
      <c r="AG16" s="17">
        <v>115</v>
      </c>
      <c r="AH16" s="17">
        <v>100</v>
      </c>
      <c r="AI16" s="17">
        <v>13</v>
      </c>
      <c r="AJ16" s="17">
        <v>50</v>
      </c>
      <c r="AK16" s="17">
        <v>50</v>
      </c>
      <c r="AL16" s="17" t="s">
        <v>20</v>
      </c>
      <c r="AM16" s="17" t="s">
        <v>21</v>
      </c>
      <c r="AN16" s="17" t="s">
        <v>20</v>
      </c>
      <c r="AO16" s="17" t="s">
        <v>20</v>
      </c>
      <c r="AP16" s="71">
        <v>34.86</v>
      </c>
    </row>
    <row r="17" spans="1:42" x14ac:dyDescent="0.25">
      <c r="A17" s="24" t="s">
        <v>55</v>
      </c>
      <c r="B17" s="114" t="s">
        <v>94</v>
      </c>
      <c r="C17" s="17">
        <v>20</v>
      </c>
      <c r="D17" s="17">
        <v>100</v>
      </c>
      <c r="E17" s="67">
        <v>162.62</v>
      </c>
      <c r="F17" s="17">
        <v>200</v>
      </c>
      <c r="G17" s="17">
        <v>175</v>
      </c>
      <c r="H17" s="17">
        <v>13</v>
      </c>
      <c r="I17" s="17">
        <v>50</v>
      </c>
      <c r="J17" s="17">
        <v>50</v>
      </c>
      <c r="K17" s="17" t="s">
        <v>20</v>
      </c>
      <c r="L17" s="17" t="s">
        <v>21</v>
      </c>
      <c r="M17" s="17" t="s">
        <v>20</v>
      </c>
      <c r="N17" s="17" t="s">
        <v>20</v>
      </c>
      <c r="O17" s="71">
        <v>39.29</v>
      </c>
      <c r="Q17" s="24" t="s">
        <v>55</v>
      </c>
      <c r="R17" s="114"/>
      <c r="S17" s="17">
        <v>20</v>
      </c>
      <c r="T17" s="17">
        <v>15</v>
      </c>
      <c r="U17" s="54">
        <f t="shared" si="1"/>
        <v>233</v>
      </c>
      <c r="V17" s="17">
        <v>120</v>
      </c>
      <c r="W17" s="17">
        <f t="shared" si="0"/>
        <v>170</v>
      </c>
      <c r="X17" s="17">
        <v>13</v>
      </c>
      <c r="Y17" s="17">
        <v>13</v>
      </c>
      <c r="Z17" s="25">
        <v>60</v>
      </c>
      <c r="AB17" s="24" t="s">
        <v>55</v>
      </c>
      <c r="AC17" s="17"/>
      <c r="AD17" s="17"/>
      <c r="AE17" s="17"/>
      <c r="AF17" s="67"/>
      <c r="AG17" s="17"/>
      <c r="AH17" s="17"/>
      <c r="AI17" s="17"/>
      <c r="AJ17" s="17"/>
      <c r="AK17" s="17"/>
      <c r="AL17" s="17"/>
      <c r="AM17" s="17"/>
      <c r="AN17" s="17"/>
      <c r="AO17" s="17"/>
      <c r="AP17" s="71"/>
    </row>
    <row r="18" spans="1:42" x14ac:dyDescent="0.25">
      <c r="A18" s="24" t="s">
        <v>57</v>
      </c>
      <c r="B18" s="114"/>
      <c r="C18" s="17">
        <v>20</v>
      </c>
      <c r="D18" s="17">
        <v>100</v>
      </c>
      <c r="E18" s="67">
        <v>162.62</v>
      </c>
      <c r="F18" s="17">
        <v>200</v>
      </c>
      <c r="G18" s="17">
        <v>175</v>
      </c>
      <c r="H18" s="17">
        <v>13</v>
      </c>
      <c r="I18" s="17">
        <v>50</v>
      </c>
      <c r="J18" s="17">
        <v>50</v>
      </c>
      <c r="K18" s="17" t="s">
        <v>20</v>
      </c>
      <c r="L18" s="17" t="s">
        <v>21</v>
      </c>
      <c r="M18" s="17" t="s">
        <v>20</v>
      </c>
      <c r="N18" s="17" t="s">
        <v>20</v>
      </c>
      <c r="O18" s="71">
        <v>34.49</v>
      </c>
      <c r="Q18" s="24" t="s">
        <v>57</v>
      </c>
      <c r="R18" s="114"/>
      <c r="S18" s="17">
        <v>20</v>
      </c>
      <c r="T18" s="17">
        <v>15</v>
      </c>
      <c r="U18" s="54">
        <f t="shared" si="1"/>
        <v>233</v>
      </c>
      <c r="V18" s="17">
        <v>120</v>
      </c>
      <c r="W18" s="17">
        <f t="shared" si="0"/>
        <v>170</v>
      </c>
      <c r="X18" s="17">
        <v>13</v>
      </c>
      <c r="Y18" s="17">
        <v>13</v>
      </c>
      <c r="Z18" s="25">
        <v>60</v>
      </c>
      <c r="AB18" s="24" t="s">
        <v>57</v>
      </c>
      <c r="AC18" s="17" t="s">
        <v>95</v>
      </c>
      <c r="AD18" s="17">
        <v>20</v>
      </c>
      <c r="AE18" s="17">
        <v>100</v>
      </c>
      <c r="AF18" s="67">
        <v>162.86000000000001</v>
      </c>
      <c r="AG18" s="17">
        <v>120</v>
      </c>
      <c r="AH18" s="17">
        <v>100</v>
      </c>
      <c r="AI18" s="17">
        <v>13</v>
      </c>
      <c r="AJ18" s="17">
        <v>50</v>
      </c>
      <c r="AK18" s="17">
        <v>50</v>
      </c>
      <c r="AL18" s="17" t="s">
        <v>20</v>
      </c>
      <c r="AM18" s="17" t="s">
        <v>21</v>
      </c>
      <c r="AN18" s="17" t="s">
        <v>20</v>
      </c>
      <c r="AO18" s="17" t="s">
        <v>20</v>
      </c>
      <c r="AP18" s="71">
        <v>36.44</v>
      </c>
    </row>
    <row r="19" spans="1:42" x14ac:dyDescent="0.25">
      <c r="A19" s="24" t="s">
        <v>58</v>
      </c>
      <c r="B19" s="17"/>
      <c r="C19" s="17"/>
      <c r="D19" s="17"/>
      <c r="E19" s="67"/>
      <c r="F19" s="17"/>
      <c r="G19" s="17"/>
      <c r="H19" s="17"/>
      <c r="I19" s="17"/>
      <c r="J19" s="17"/>
      <c r="K19" s="17"/>
      <c r="L19" s="17"/>
      <c r="M19" s="17"/>
      <c r="N19" s="17"/>
      <c r="O19" s="71"/>
      <c r="Q19" s="24" t="s">
        <v>58</v>
      </c>
      <c r="R19" s="114" t="s">
        <v>242</v>
      </c>
      <c r="S19" s="17">
        <v>20</v>
      </c>
      <c r="T19" s="17">
        <v>15</v>
      </c>
      <c r="U19" s="54">
        <f t="shared" si="1"/>
        <v>233</v>
      </c>
      <c r="V19" s="17">
        <v>120</v>
      </c>
      <c r="W19" s="17">
        <f t="shared" si="0"/>
        <v>180</v>
      </c>
      <c r="X19" s="17">
        <v>13</v>
      </c>
      <c r="Y19" s="17">
        <v>13</v>
      </c>
      <c r="Z19" s="25">
        <v>70</v>
      </c>
      <c r="AB19" s="24" t="s">
        <v>58</v>
      </c>
      <c r="AC19" s="17" t="s">
        <v>96</v>
      </c>
      <c r="AD19" s="17">
        <v>20</v>
      </c>
      <c r="AE19" s="17">
        <v>100</v>
      </c>
      <c r="AF19" s="67">
        <v>162.86000000000001</v>
      </c>
      <c r="AG19" s="17">
        <v>125</v>
      </c>
      <c r="AH19" s="17">
        <v>100</v>
      </c>
      <c r="AI19" s="17">
        <v>13</v>
      </c>
      <c r="AJ19" s="17">
        <v>50</v>
      </c>
      <c r="AK19" s="17">
        <v>50</v>
      </c>
      <c r="AL19" s="17" t="s">
        <v>20</v>
      </c>
      <c r="AM19" s="17" t="s">
        <v>20</v>
      </c>
      <c r="AN19" s="17" t="s">
        <v>21</v>
      </c>
      <c r="AO19" s="17">
        <v>11.44</v>
      </c>
      <c r="AP19" s="71">
        <v>39.200000000000003</v>
      </c>
    </row>
    <row r="20" spans="1:42" x14ac:dyDescent="0.25">
      <c r="A20" s="24" t="s">
        <v>60</v>
      </c>
      <c r="B20" s="17" t="s">
        <v>98</v>
      </c>
      <c r="C20" s="17">
        <v>20</v>
      </c>
      <c r="D20" s="17">
        <v>100</v>
      </c>
      <c r="E20" s="67">
        <v>162.62</v>
      </c>
      <c r="F20" s="17">
        <v>200</v>
      </c>
      <c r="G20" s="17">
        <v>175</v>
      </c>
      <c r="H20" s="17">
        <v>13</v>
      </c>
      <c r="I20" s="17">
        <v>50</v>
      </c>
      <c r="J20" s="17">
        <v>50</v>
      </c>
      <c r="K20" s="17" t="s">
        <v>21</v>
      </c>
      <c r="L20" s="17" t="s">
        <v>20</v>
      </c>
      <c r="M20" s="17" t="s">
        <v>20</v>
      </c>
      <c r="N20" s="17" t="s">
        <v>20</v>
      </c>
      <c r="O20" s="71">
        <v>40.43</v>
      </c>
      <c r="Q20" s="24" t="s">
        <v>60</v>
      </c>
      <c r="R20" s="114"/>
      <c r="S20" s="17">
        <v>20</v>
      </c>
      <c r="T20" s="17">
        <v>15</v>
      </c>
      <c r="U20" s="54">
        <f t="shared" si="1"/>
        <v>233</v>
      </c>
      <c r="V20" s="17">
        <v>120</v>
      </c>
      <c r="W20" s="17">
        <f t="shared" si="0"/>
        <v>180</v>
      </c>
      <c r="X20" s="17">
        <v>13</v>
      </c>
      <c r="Y20" s="17">
        <v>13</v>
      </c>
      <c r="Z20" s="25">
        <v>70</v>
      </c>
      <c r="AB20" s="24" t="s">
        <v>60</v>
      </c>
      <c r="AC20" s="17" t="s">
        <v>97</v>
      </c>
      <c r="AD20" s="17">
        <v>20</v>
      </c>
      <c r="AE20" s="17">
        <v>100</v>
      </c>
      <c r="AF20" s="67">
        <v>162.86000000000001</v>
      </c>
      <c r="AG20" s="17">
        <v>125</v>
      </c>
      <c r="AH20" s="17">
        <v>100</v>
      </c>
      <c r="AI20" s="17">
        <v>13</v>
      </c>
      <c r="AJ20" s="17">
        <v>50</v>
      </c>
      <c r="AK20" s="17">
        <v>50</v>
      </c>
      <c r="AL20" s="17" t="s">
        <v>20</v>
      </c>
      <c r="AM20" s="17" t="s">
        <v>21</v>
      </c>
      <c r="AN20" s="17" t="s">
        <v>20</v>
      </c>
      <c r="AO20" s="17" t="s">
        <v>20</v>
      </c>
      <c r="AP20" s="71">
        <v>38.049999999999997</v>
      </c>
    </row>
    <row r="21" spans="1:42" x14ac:dyDescent="0.25">
      <c r="A21" s="24" t="s">
        <v>63</v>
      </c>
      <c r="B21" s="17" t="s">
        <v>99</v>
      </c>
      <c r="C21" s="17">
        <v>20</v>
      </c>
      <c r="D21" s="17">
        <v>100</v>
      </c>
      <c r="E21" s="67">
        <v>162.62</v>
      </c>
      <c r="F21" s="17">
        <v>195</v>
      </c>
      <c r="G21" s="17">
        <v>175</v>
      </c>
      <c r="H21" s="17">
        <v>13</v>
      </c>
      <c r="I21" s="17">
        <v>50</v>
      </c>
      <c r="J21" s="17">
        <v>50</v>
      </c>
      <c r="K21" s="17" t="s">
        <v>20</v>
      </c>
      <c r="L21" s="17" t="s">
        <v>21</v>
      </c>
      <c r="M21" s="17" t="s">
        <v>20</v>
      </c>
      <c r="N21" s="17" t="s">
        <v>20</v>
      </c>
      <c r="O21" s="71">
        <v>37.96</v>
      </c>
      <c r="Q21" s="24" t="s">
        <v>63</v>
      </c>
      <c r="R21" s="114"/>
      <c r="S21" s="17">
        <v>20</v>
      </c>
      <c r="T21" s="17">
        <v>15</v>
      </c>
      <c r="U21" s="54">
        <f t="shared" si="1"/>
        <v>233</v>
      </c>
      <c r="V21" s="17">
        <v>120</v>
      </c>
      <c r="W21" s="17">
        <f t="shared" si="0"/>
        <v>180</v>
      </c>
      <c r="X21" s="17">
        <v>13</v>
      </c>
      <c r="Y21" s="17">
        <v>13</v>
      </c>
      <c r="Z21" s="25">
        <v>70</v>
      </c>
      <c r="AB21" s="24" t="s">
        <v>63</v>
      </c>
      <c r="AC21" s="17"/>
      <c r="AD21" s="17"/>
      <c r="AE21" s="17"/>
      <c r="AF21" s="67"/>
      <c r="AG21" s="17"/>
      <c r="AH21" s="17"/>
      <c r="AI21" s="17"/>
      <c r="AJ21" s="17"/>
      <c r="AK21" s="17"/>
      <c r="AL21" s="17"/>
      <c r="AM21" s="17"/>
      <c r="AN21" s="17"/>
      <c r="AO21" s="17"/>
      <c r="AP21" s="71"/>
    </row>
    <row r="22" spans="1:42" x14ac:dyDescent="0.25">
      <c r="A22" s="24" t="s">
        <v>64</v>
      </c>
      <c r="B22" s="17" t="s">
        <v>100</v>
      </c>
      <c r="C22" s="17">
        <v>20</v>
      </c>
      <c r="D22" s="17">
        <v>100</v>
      </c>
      <c r="E22" s="67">
        <v>162.62</v>
      </c>
      <c r="F22" s="17">
        <v>190</v>
      </c>
      <c r="G22" s="17">
        <v>175</v>
      </c>
      <c r="H22" s="17">
        <v>13</v>
      </c>
      <c r="I22" s="17">
        <v>50</v>
      </c>
      <c r="J22" s="17">
        <v>50</v>
      </c>
      <c r="K22" s="17" t="s">
        <v>20</v>
      </c>
      <c r="L22" s="17" t="s">
        <v>21</v>
      </c>
      <c r="M22" s="17" t="s">
        <v>20</v>
      </c>
      <c r="N22" s="17" t="s">
        <v>20</v>
      </c>
      <c r="O22" s="71">
        <v>47.48</v>
      </c>
      <c r="Q22" s="24" t="s">
        <v>64</v>
      </c>
      <c r="R22" s="114" t="s">
        <v>243</v>
      </c>
      <c r="S22" s="17">
        <v>20</v>
      </c>
      <c r="T22" s="17">
        <v>15</v>
      </c>
      <c r="U22" s="54">
        <f t="shared" si="1"/>
        <v>233</v>
      </c>
      <c r="V22" s="17">
        <v>120</v>
      </c>
      <c r="W22" s="17">
        <f t="shared" si="0"/>
        <v>195</v>
      </c>
      <c r="X22" s="17">
        <v>13</v>
      </c>
      <c r="Y22" s="17">
        <v>13</v>
      </c>
      <c r="Z22" s="25">
        <v>85</v>
      </c>
      <c r="AB22" s="24" t="s">
        <v>64</v>
      </c>
      <c r="AC22" s="17" t="s">
        <v>97</v>
      </c>
      <c r="AD22" s="17">
        <v>20</v>
      </c>
      <c r="AE22" s="17">
        <v>100</v>
      </c>
      <c r="AF22" s="67">
        <v>162.86000000000001</v>
      </c>
      <c r="AG22" s="17">
        <v>125</v>
      </c>
      <c r="AH22" s="17">
        <v>100</v>
      </c>
      <c r="AI22" s="17">
        <v>13</v>
      </c>
      <c r="AJ22" s="17">
        <v>50</v>
      </c>
      <c r="AK22" s="17">
        <v>50</v>
      </c>
      <c r="AL22" s="17" t="s">
        <v>20</v>
      </c>
      <c r="AM22" s="17" t="s">
        <v>21</v>
      </c>
      <c r="AN22" s="17" t="s">
        <v>20</v>
      </c>
      <c r="AO22" s="17" t="s">
        <v>20</v>
      </c>
      <c r="AP22" s="71">
        <v>48.78</v>
      </c>
    </row>
    <row r="23" spans="1:42" x14ac:dyDescent="0.25">
      <c r="A23" s="24" t="s">
        <v>67</v>
      </c>
      <c r="B23" s="17"/>
      <c r="C23" s="17"/>
      <c r="D23" s="17"/>
      <c r="E23" s="67"/>
      <c r="F23" s="17"/>
      <c r="G23" s="17"/>
      <c r="H23" s="17"/>
      <c r="I23" s="17"/>
      <c r="J23" s="17"/>
      <c r="K23" s="17"/>
      <c r="L23" s="17"/>
      <c r="M23" s="17"/>
      <c r="N23" s="17"/>
      <c r="O23" s="71"/>
      <c r="Q23" s="24" t="s">
        <v>67</v>
      </c>
      <c r="R23" s="114"/>
      <c r="S23" s="17">
        <v>20</v>
      </c>
      <c r="T23" s="17">
        <v>15</v>
      </c>
      <c r="U23" s="54">
        <f t="shared" si="1"/>
        <v>233</v>
      </c>
      <c r="V23" s="17">
        <v>120</v>
      </c>
      <c r="W23" s="17">
        <f t="shared" si="0"/>
        <v>195</v>
      </c>
      <c r="X23" s="17">
        <v>13</v>
      </c>
      <c r="Y23" s="17">
        <v>13</v>
      </c>
      <c r="Z23" s="25">
        <v>85</v>
      </c>
      <c r="AB23" s="24" t="s">
        <v>67</v>
      </c>
      <c r="AC23" s="17" t="s">
        <v>101</v>
      </c>
      <c r="AD23" s="17">
        <v>20</v>
      </c>
      <c r="AE23" s="17">
        <v>100</v>
      </c>
      <c r="AF23" s="67">
        <v>162.86000000000001</v>
      </c>
      <c r="AG23" s="17">
        <v>135</v>
      </c>
      <c r="AH23" s="17">
        <v>100</v>
      </c>
      <c r="AI23" s="17">
        <v>13</v>
      </c>
      <c r="AJ23" s="17">
        <v>50</v>
      </c>
      <c r="AK23" s="17">
        <v>50</v>
      </c>
      <c r="AL23" s="17" t="s">
        <v>20</v>
      </c>
      <c r="AM23" s="17" t="s">
        <v>20</v>
      </c>
      <c r="AN23" s="17" t="s">
        <v>21</v>
      </c>
      <c r="AO23" s="17">
        <v>11.44</v>
      </c>
      <c r="AP23" s="71">
        <v>37.200000000000003</v>
      </c>
    </row>
    <row r="24" spans="1:42" x14ac:dyDescent="0.25">
      <c r="A24" s="24" t="s">
        <v>68</v>
      </c>
      <c r="B24" s="17" t="s">
        <v>102</v>
      </c>
      <c r="C24" s="17">
        <v>20</v>
      </c>
      <c r="D24" s="17">
        <v>100</v>
      </c>
      <c r="E24" s="67">
        <v>162.62</v>
      </c>
      <c r="F24" s="17">
        <v>190</v>
      </c>
      <c r="G24" s="17">
        <v>175</v>
      </c>
      <c r="H24" s="17">
        <v>13</v>
      </c>
      <c r="I24" s="17">
        <v>50</v>
      </c>
      <c r="J24" s="17">
        <v>50</v>
      </c>
      <c r="K24" s="17" t="s">
        <v>21</v>
      </c>
      <c r="L24" s="17" t="s">
        <v>20</v>
      </c>
      <c r="M24" s="17" t="s">
        <v>20</v>
      </c>
      <c r="N24" s="17" t="s">
        <v>20</v>
      </c>
      <c r="O24" s="71">
        <v>42.98</v>
      </c>
      <c r="Q24" s="24" t="s">
        <v>68</v>
      </c>
      <c r="R24" s="114"/>
      <c r="S24" s="17">
        <v>20</v>
      </c>
      <c r="T24" s="17">
        <v>15</v>
      </c>
      <c r="U24" s="54">
        <f t="shared" si="1"/>
        <v>233</v>
      </c>
      <c r="V24" s="17">
        <v>120</v>
      </c>
      <c r="W24" s="17">
        <f t="shared" si="0"/>
        <v>195</v>
      </c>
      <c r="X24" s="17">
        <v>13</v>
      </c>
      <c r="Y24" s="17">
        <v>13</v>
      </c>
      <c r="Z24" s="25">
        <v>85</v>
      </c>
      <c r="AB24" s="24" t="s">
        <v>68</v>
      </c>
      <c r="AC24" s="17" t="s">
        <v>103</v>
      </c>
      <c r="AD24" s="17">
        <v>20</v>
      </c>
      <c r="AE24" s="17">
        <v>100</v>
      </c>
      <c r="AF24" s="67">
        <v>162.86000000000001</v>
      </c>
      <c r="AG24" s="17">
        <v>130</v>
      </c>
      <c r="AH24" s="17">
        <v>100</v>
      </c>
      <c r="AI24" s="17">
        <v>13</v>
      </c>
      <c r="AJ24" s="17">
        <v>50</v>
      </c>
      <c r="AK24" s="17">
        <v>50</v>
      </c>
      <c r="AL24" s="17" t="s">
        <v>20</v>
      </c>
      <c r="AM24" s="17" t="s">
        <v>21</v>
      </c>
      <c r="AN24" s="17" t="s">
        <v>20</v>
      </c>
      <c r="AO24" s="17" t="s">
        <v>20</v>
      </c>
      <c r="AP24" s="71">
        <v>45.5</v>
      </c>
    </row>
    <row r="25" spans="1:42" x14ac:dyDescent="0.25">
      <c r="A25" s="24" t="s">
        <v>72</v>
      </c>
      <c r="B25" s="114" t="s">
        <v>104</v>
      </c>
      <c r="C25" s="17">
        <v>20</v>
      </c>
      <c r="D25" s="17">
        <v>100</v>
      </c>
      <c r="E25" s="67">
        <v>162.62</v>
      </c>
      <c r="F25" s="17">
        <v>185</v>
      </c>
      <c r="G25" s="17">
        <v>175</v>
      </c>
      <c r="H25" s="17">
        <v>13</v>
      </c>
      <c r="I25" s="17">
        <v>50</v>
      </c>
      <c r="J25" s="17">
        <v>50</v>
      </c>
      <c r="K25" s="17" t="s">
        <v>20</v>
      </c>
      <c r="L25" s="17" t="s">
        <v>21</v>
      </c>
      <c r="M25" s="17" t="s">
        <v>20</v>
      </c>
      <c r="N25" s="17" t="s">
        <v>20</v>
      </c>
      <c r="O25" s="71">
        <v>41.4</v>
      </c>
      <c r="Q25" s="24" t="s">
        <v>72</v>
      </c>
      <c r="R25" s="114"/>
      <c r="S25" s="17">
        <v>20</v>
      </c>
      <c r="T25" s="17">
        <v>15</v>
      </c>
      <c r="U25" s="54">
        <f t="shared" si="1"/>
        <v>233</v>
      </c>
      <c r="V25" s="17">
        <v>120</v>
      </c>
      <c r="W25" s="17">
        <f t="shared" si="0"/>
        <v>195</v>
      </c>
      <c r="X25" s="17">
        <v>13</v>
      </c>
      <c r="Y25" s="17">
        <v>13</v>
      </c>
      <c r="Z25" s="25">
        <v>85</v>
      </c>
      <c r="AB25" s="24" t="s">
        <v>72</v>
      </c>
      <c r="AC25" s="17"/>
      <c r="AD25" s="17"/>
      <c r="AE25" s="17"/>
      <c r="AF25" s="67"/>
      <c r="AG25" s="17"/>
      <c r="AH25" s="17"/>
      <c r="AI25" s="17"/>
      <c r="AJ25" s="17"/>
      <c r="AK25" s="17"/>
      <c r="AL25" s="17"/>
      <c r="AM25" s="17"/>
      <c r="AN25" s="17"/>
      <c r="AO25" s="17"/>
      <c r="AP25" s="71"/>
    </row>
    <row r="26" spans="1:42" x14ac:dyDescent="0.25">
      <c r="A26" s="24" t="s">
        <v>74</v>
      </c>
      <c r="B26" s="114"/>
      <c r="C26" s="17">
        <v>20</v>
      </c>
      <c r="D26" s="17">
        <v>100</v>
      </c>
      <c r="E26" s="67">
        <v>162.62</v>
      </c>
      <c r="F26" s="17">
        <v>185</v>
      </c>
      <c r="G26" s="17">
        <v>175</v>
      </c>
      <c r="H26" s="17">
        <v>13</v>
      </c>
      <c r="I26" s="17">
        <v>50</v>
      </c>
      <c r="J26" s="17">
        <v>50</v>
      </c>
      <c r="K26" s="17" t="s">
        <v>20</v>
      </c>
      <c r="L26" s="17" t="s">
        <v>21</v>
      </c>
      <c r="M26" s="17" t="s">
        <v>20</v>
      </c>
      <c r="N26" s="17" t="s">
        <v>20</v>
      </c>
      <c r="O26" s="71">
        <v>48.34</v>
      </c>
      <c r="Q26" s="24" t="s">
        <v>74</v>
      </c>
      <c r="R26" s="114" t="s">
        <v>244</v>
      </c>
      <c r="S26" s="17">
        <v>20</v>
      </c>
      <c r="T26" s="17">
        <v>15</v>
      </c>
      <c r="U26" s="54">
        <f t="shared" si="1"/>
        <v>233</v>
      </c>
      <c r="V26" s="17">
        <v>120</v>
      </c>
      <c r="W26" s="17">
        <f t="shared" si="0"/>
        <v>205</v>
      </c>
      <c r="X26" s="17">
        <v>13</v>
      </c>
      <c r="Y26" s="17">
        <v>13</v>
      </c>
      <c r="Z26" s="25">
        <v>95</v>
      </c>
      <c r="AB26" s="24" t="s">
        <v>74</v>
      </c>
      <c r="AC26" s="114" t="s">
        <v>103</v>
      </c>
      <c r="AD26" s="17">
        <v>20</v>
      </c>
      <c r="AE26" s="17">
        <v>100</v>
      </c>
      <c r="AF26" s="67">
        <v>162.86000000000001</v>
      </c>
      <c r="AG26" s="17">
        <v>130</v>
      </c>
      <c r="AH26" s="17">
        <v>100</v>
      </c>
      <c r="AI26" s="17">
        <v>13</v>
      </c>
      <c r="AJ26" s="17">
        <v>50</v>
      </c>
      <c r="AK26" s="17">
        <v>50</v>
      </c>
      <c r="AL26" s="17" t="s">
        <v>20</v>
      </c>
      <c r="AM26" s="17" t="s">
        <v>21</v>
      </c>
      <c r="AN26" s="17" t="s">
        <v>20</v>
      </c>
      <c r="AO26" s="17" t="s">
        <v>20</v>
      </c>
      <c r="AP26" s="71">
        <v>52.92</v>
      </c>
    </row>
    <row r="27" spans="1:42" x14ac:dyDescent="0.25">
      <c r="A27" s="24" t="s">
        <v>76</v>
      </c>
      <c r="B27" s="114"/>
      <c r="C27" s="17">
        <v>20</v>
      </c>
      <c r="D27" s="17">
        <v>100</v>
      </c>
      <c r="E27" s="67">
        <v>162.62</v>
      </c>
      <c r="F27" s="17">
        <v>185</v>
      </c>
      <c r="G27" s="17">
        <v>175</v>
      </c>
      <c r="H27" s="17">
        <v>13</v>
      </c>
      <c r="I27" s="17">
        <v>50</v>
      </c>
      <c r="J27" s="17">
        <v>50</v>
      </c>
      <c r="K27" s="17" t="s">
        <v>20</v>
      </c>
      <c r="L27" s="17" t="s">
        <v>21</v>
      </c>
      <c r="M27" s="17" t="s">
        <v>20</v>
      </c>
      <c r="N27" s="17" t="s">
        <v>20</v>
      </c>
      <c r="O27" s="71">
        <v>45.12</v>
      </c>
      <c r="Q27" s="24" t="s">
        <v>76</v>
      </c>
      <c r="R27" s="114"/>
      <c r="S27" s="17">
        <v>20</v>
      </c>
      <c r="T27" s="17">
        <v>15</v>
      </c>
      <c r="U27" s="54">
        <f t="shared" si="1"/>
        <v>233</v>
      </c>
      <c r="V27" s="17">
        <v>120</v>
      </c>
      <c r="W27" s="17">
        <f t="shared" si="0"/>
        <v>205</v>
      </c>
      <c r="X27" s="17">
        <v>13</v>
      </c>
      <c r="Y27" s="17">
        <v>13</v>
      </c>
      <c r="Z27" s="25">
        <v>95</v>
      </c>
      <c r="AB27" s="24" t="s">
        <v>76</v>
      </c>
      <c r="AC27" s="114"/>
      <c r="AD27" s="17">
        <v>20</v>
      </c>
      <c r="AE27" s="17">
        <v>100</v>
      </c>
      <c r="AF27" s="67">
        <v>162.86000000000001</v>
      </c>
      <c r="AG27" s="17">
        <v>130</v>
      </c>
      <c r="AH27" s="17">
        <v>100</v>
      </c>
      <c r="AI27" s="17">
        <v>13</v>
      </c>
      <c r="AJ27" s="17">
        <v>50</v>
      </c>
      <c r="AK27" s="17">
        <v>50</v>
      </c>
      <c r="AL27" s="17" t="s">
        <v>20</v>
      </c>
      <c r="AM27" s="17" t="s">
        <v>21</v>
      </c>
      <c r="AN27" s="17" t="s">
        <v>20</v>
      </c>
      <c r="AO27" s="17" t="s">
        <v>20</v>
      </c>
      <c r="AP27" s="71">
        <v>50.92</v>
      </c>
    </row>
    <row r="28" spans="1:42" x14ac:dyDescent="0.25">
      <c r="A28" s="24" t="s">
        <v>78</v>
      </c>
      <c r="B28" s="17"/>
      <c r="C28" s="17"/>
      <c r="D28" s="17"/>
      <c r="E28" s="67"/>
      <c r="F28" s="17"/>
      <c r="G28" s="17"/>
      <c r="H28" s="17"/>
      <c r="I28" s="17"/>
      <c r="J28" s="17"/>
      <c r="K28" s="17"/>
      <c r="L28" s="17"/>
      <c r="M28" s="17"/>
      <c r="N28" s="17"/>
      <c r="O28" s="71"/>
      <c r="Q28" s="24" t="s">
        <v>78</v>
      </c>
      <c r="R28" s="61" t="s">
        <v>245</v>
      </c>
      <c r="S28" s="17">
        <v>20</v>
      </c>
      <c r="T28" s="17">
        <v>15</v>
      </c>
      <c r="U28" s="54">
        <f t="shared" si="1"/>
        <v>233</v>
      </c>
      <c r="V28" s="17">
        <v>120</v>
      </c>
      <c r="W28" s="17">
        <f t="shared" si="0"/>
        <v>215</v>
      </c>
      <c r="X28" s="17">
        <v>13</v>
      </c>
      <c r="Y28" s="17">
        <v>13</v>
      </c>
      <c r="Z28" s="25">
        <v>105</v>
      </c>
      <c r="AB28" s="24" t="s">
        <v>78</v>
      </c>
      <c r="AC28" s="17" t="s">
        <v>105</v>
      </c>
      <c r="AD28" s="17">
        <v>20</v>
      </c>
      <c r="AE28" s="17">
        <v>100</v>
      </c>
      <c r="AF28" s="67">
        <v>162.86000000000001</v>
      </c>
      <c r="AG28" s="17">
        <v>140</v>
      </c>
      <c r="AH28" s="17">
        <v>100</v>
      </c>
      <c r="AI28" s="17">
        <v>13</v>
      </c>
      <c r="AJ28" s="17">
        <v>50</v>
      </c>
      <c r="AK28" s="17">
        <v>50</v>
      </c>
      <c r="AL28" s="17" t="s">
        <v>20</v>
      </c>
      <c r="AM28" s="17" t="s">
        <v>20</v>
      </c>
      <c r="AN28" s="17" t="s">
        <v>21</v>
      </c>
      <c r="AO28" s="17">
        <v>11.44</v>
      </c>
      <c r="AP28" s="71">
        <v>39.96</v>
      </c>
    </row>
    <row r="29" spans="1:42" x14ac:dyDescent="0.25">
      <c r="A29" s="24" t="s">
        <v>79</v>
      </c>
      <c r="B29" s="17" t="s">
        <v>106</v>
      </c>
      <c r="C29" s="17">
        <v>20</v>
      </c>
      <c r="D29" s="17">
        <v>100</v>
      </c>
      <c r="E29" s="67">
        <v>162.62</v>
      </c>
      <c r="F29" s="17">
        <v>175</v>
      </c>
      <c r="G29" s="17">
        <v>175</v>
      </c>
      <c r="H29" s="17">
        <v>13</v>
      </c>
      <c r="I29" s="17">
        <v>50</v>
      </c>
      <c r="J29" s="17">
        <v>50</v>
      </c>
      <c r="K29" s="17" t="s">
        <v>21</v>
      </c>
      <c r="L29" s="17" t="s">
        <v>20</v>
      </c>
      <c r="M29" s="17" t="s">
        <v>20</v>
      </c>
      <c r="N29" s="17" t="s">
        <v>20</v>
      </c>
      <c r="O29" s="71">
        <v>41.56</v>
      </c>
      <c r="Q29" s="24" t="s">
        <v>79</v>
      </c>
      <c r="R29" s="114" t="s">
        <v>244</v>
      </c>
      <c r="S29" s="17">
        <v>20</v>
      </c>
      <c r="T29" s="17">
        <v>15</v>
      </c>
      <c r="U29" s="54">
        <f t="shared" si="1"/>
        <v>233</v>
      </c>
      <c r="V29" s="17">
        <v>120</v>
      </c>
      <c r="W29" s="17">
        <f t="shared" si="0"/>
        <v>205</v>
      </c>
      <c r="X29" s="17">
        <v>13</v>
      </c>
      <c r="Y29" s="17">
        <v>13</v>
      </c>
      <c r="Z29" s="25">
        <v>95</v>
      </c>
      <c r="AB29" s="24" t="s">
        <v>79</v>
      </c>
      <c r="AC29" s="17" t="s">
        <v>141</v>
      </c>
      <c r="AD29" s="17">
        <v>20</v>
      </c>
      <c r="AE29" s="17">
        <v>100</v>
      </c>
      <c r="AF29" s="67">
        <v>162.86000000000001</v>
      </c>
      <c r="AG29" s="17">
        <v>135</v>
      </c>
      <c r="AH29" s="17">
        <v>100</v>
      </c>
      <c r="AI29" s="17">
        <v>13</v>
      </c>
      <c r="AJ29" s="17">
        <v>50</v>
      </c>
      <c r="AK29" s="17">
        <v>50</v>
      </c>
      <c r="AL29" s="17" t="s">
        <v>20</v>
      </c>
      <c r="AM29" s="17" t="s">
        <v>21</v>
      </c>
      <c r="AN29" s="17" t="s">
        <v>20</v>
      </c>
      <c r="AO29" s="17" t="s">
        <v>20</v>
      </c>
      <c r="AP29" s="71">
        <v>55.55</v>
      </c>
    </row>
    <row r="30" spans="1:42" x14ac:dyDescent="0.25">
      <c r="A30" s="24" t="s">
        <v>82</v>
      </c>
      <c r="B30" s="17" t="s">
        <v>107</v>
      </c>
      <c r="C30" s="17">
        <v>20</v>
      </c>
      <c r="D30" s="17">
        <v>100</v>
      </c>
      <c r="E30" s="67">
        <v>162.62</v>
      </c>
      <c r="F30" s="17">
        <v>175</v>
      </c>
      <c r="G30" s="17">
        <v>175</v>
      </c>
      <c r="H30" s="17">
        <v>13</v>
      </c>
      <c r="I30" s="17">
        <v>50</v>
      </c>
      <c r="J30" s="17">
        <v>50</v>
      </c>
      <c r="K30" s="17" t="s">
        <v>20</v>
      </c>
      <c r="L30" s="17" t="s">
        <v>21</v>
      </c>
      <c r="M30" s="17" t="s">
        <v>20</v>
      </c>
      <c r="N30" s="17" t="s">
        <v>20</v>
      </c>
      <c r="O30" s="71">
        <v>42.17</v>
      </c>
      <c r="Q30" s="24" t="s">
        <v>82</v>
      </c>
      <c r="R30" s="114"/>
      <c r="S30" s="17">
        <v>20</v>
      </c>
      <c r="T30" s="17">
        <v>15</v>
      </c>
      <c r="U30" s="54">
        <f t="shared" si="1"/>
        <v>233</v>
      </c>
      <c r="V30" s="17">
        <v>120</v>
      </c>
      <c r="W30" s="17">
        <f t="shared" si="0"/>
        <v>205</v>
      </c>
      <c r="X30" s="17">
        <v>13</v>
      </c>
      <c r="Y30" s="17">
        <v>13</v>
      </c>
      <c r="Z30" s="25">
        <v>95</v>
      </c>
      <c r="AB30" s="24" t="s">
        <v>82</v>
      </c>
      <c r="AC30" s="17"/>
      <c r="AD30" s="17"/>
      <c r="AE30" s="17"/>
      <c r="AF30" s="67"/>
      <c r="AG30" s="17"/>
      <c r="AH30" s="17"/>
      <c r="AI30" s="17"/>
      <c r="AJ30" s="17"/>
      <c r="AK30" s="17"/>
      <c r="AL30" s="17"/>
      <c r="AM30" s="17"/>
      <c r="AN30" s="17"/>
      <c r="AO30" s="17"/>
      <c r="AP30" s="71"/>
    </row>
    <row r="31" spans="1:42" x14ac:dyDescent="0.25">
      <c r="A31" s="24" t="s">
        <v>83</v>
      </c>
      <c r="B31" s="17" t="s">
        <v>246</v>
      </c>
      <c r="C31" s="17">
        <v>20</v>
      </c>
      <c r="D31" s="17">
        <v>100</v>
      </c>
      <c r="E31" s="67">
        <v>162.62</v>
      </c>
      <c r="F31" s="17">
        <v>180</v>
      </c>
      <c r="G31" s="17">
        <v>175</v>
      </c>
      <c r="H31" s="17">
        <v>13</v>
      </c>
      <c r="I31" s="17">
        <v>50</v>
      </c>
      <c r="J31" s="17">
        <v>50</v>
      </c>
      <c r="K31" s="17" t="s">
        <v>20</v>
      </c>
      <c r="L31" s="17" t="s">
        <v>21</v>
      </c>
      <c r="M31" s="17" t="s">
        <v>20</v>
      </c>
      <c r="N31" s="17" t="s">
        <v>20</v>
      </c>
      <c r="O31" s="71">
        <v>35.03</v>
      </c>
      <c r="Q31" s="24" t="s">
        <v>83</v>
      </c>
      <c r="R31" s="114" t="s">
        <v>243</v>
      </c>
      <c r="S31" s="17">
        <v>20</v>
      </c>
      <c r="T31" s="17">
        <v>15</v>
      </c>
      <c r="U31" s="54">
        <f t="shared" si="1"/>
        <v>233</v>
      </c>
      <c r="V31" s="17">
        <v>120</v>
      </c>
      <c r="W31" s="17">
        <f t="shared" si="0"/>
        <v>195</v>
      </c>
      <c r="X31" s="17">
        <v>13</v>
      </c>
      <c r="Y31" s="17">
        <v>13</v>
      </c>
      <c r="Z31" s="25">
        <v>85</v>
      </c>
      <c r="AB31" s="24" t="s">
        <v>83</v>
      </c>
      <c r="AC31" s="114" t="s">
        <v>142</v>
      </c>
      <c r="AD31" s="17">
        <v>20</v>
      </c>
      <c r="AE31" s="17">
        <v>100</v>
      </c>
      <c r="AF31" s="67">
        <v>162.86000000000001</v>
      </c>
      <c r="AG31" s="17">
        <v>140</v>
      </c>
      <c r="AH31" s="17">
        <v>100</v>
      </c>
      <c r="AI31" s="17">
        <v>13</v>
      </c>
      <c r="AJ31" s="17">
        <v>50</v>
      </c>
      <c r="AK31" s="17">
        <v>50</v>
      </c>
      <c r="AL31" s="17" t="s">
        <v>20</v>
      </c>
      <c r="AM31" s="17" t="s">
        <v>21</v>
      </c>
      <c r="AN31" s="17" t="s">
        <v>20</v>
      </c>
      <c r="AO31" s="17" t="s">
        <v>20</v>
      </c>
      <c r="AP31" s="71">
        <v>49.98</v>
      </c>
    </row>
    <row r="32" spans="1:42" x14ac:dyDescent="0.25">
      <c r="A32" s="24" t="s">
        <v>85</v>
      </c>
      <c r="B32" s="17" t="s">
        <v>107</v>
      </c>
      <c r="C32" s="17">
        <v>20</v>
      </c>
      <c r="D32" s="17">
        <v>100</v>
      </c>
      <c r="E32" s="67">
        <v>162.62</v>
      </c>
      <c r="F32" s="17">
        <v>175</v>
      </c>
      <c r="G32" s="17">
        <v>175</v>
      </c>
      <c r="H32" s="17">
        <v>13</v>
      </c>
      <c r="I32" s="17">
        <v>50</v>
      </c>
      <c r="J32" s="17">
        <v>50</v>
      </c>
      <c r="K32" s="17" t="s">
        <v>20</v>
      </c>
      <c r="L32" s="17" t="s">
        <v>21</v>
      </c>
      <c r="M32" s="17" t="s">
        <v>20</v>
      </c>
      <c r="N32" s="17" t="s">
        <v>20</v>
      </c>
      <c r="O32" s="71">
        <v>37.79</v>
      </c>
      <c r="Q32" s="24" t="s">
        <v>85</v>
      </c>
      <c r="R32" s="114"/>
      <c r="S32" s="17">
        <v>20</v>
      </c>
      <c r="T32" s="17">
        <v>15</v>
      </c>
      <c r="U32" s="54">
        <f t="shared" si="1"/>
        <v>233</v>
      </c>
      <c r="V32" s="17">
        <v>120</v>
      </c>
      <c r="W32" s="17">
        <f t="shared" si="0"/>
        <v>195</v>
      </c>
      <c r="X32" s="17">
        <v>13</v>
      </c>
      <c r="Y32" s="17">
        <v>13</v>
      </c>
      <c r="Z32" s="25">
        <v>85</v>
      </c>
      <c r="AB32" s="24" t="s">
        <v>85</v>
      </c>
      <c r="AC32" s="114"/>
      <c r="AD32" s="17">
        <v>20</v>
      </c>
      <c r="AE32" s="17">
        <v>100</v>
      </c>
      <c r="AF32" s="67">
        <v>162.86000000000001</v>
      </c>
      <c r="AG32" s="17">
        <v>140</v>
      </c>
      <c r="AH32" s="17">
        <v>100</v>
      </c>
      <c r="AI32" s="17">
        <v>13</v>
      </c>
      <c r="AJ32" s="17">
        <v>50</v>
      </c>
      <c r="AK32" s="17">
        <v>50</v>
      </c>
      <c r="AL32" s="17" t="s">
        <v>20</v>
      </c>
      <c r="AM32" s="17" t="s">
        <v>21</v>
      </c>
      <c r="AN32" s="17" t="s">
        <v>20</v>
      </c>
      <c r="AO32" s="17" t="s">
        <v>20</v>
      </c>
      <c r="AP32" s="71">
        <v>54.09</v>
      </c>
    </row>
    <row r="33" spans="1:42" ht="15.75" thickBot="1" x14ac:dyDescent="0.3">
      <c r="A33" s="5" t="s">
        <v>86</v>
      </c>
      <c r="B33" s="6" t="s">
        <v>108</v>
      </c>
      <c r="C33" s="6">
        <v>20</v>
      </c>
      <c r="D33" s="6">
        <v>100</v>
      </c>
      <c r="E33" s="68">
        <v>162.62</v>
      </c>
      <c r="F33" s="6">
        <v>170</v>
      </c>
      <c r="G33" s="6">
        <v>175</v>
      </c>
      <c r="H33" s="6">
        <v>13</v>
      </c>
      <c r="I33" s="6">
        <v>50</v>
      </c>
      <c r="J33" s="6">
        <v>50</v>
      </c>
      <c r="K33" s="6" t="s">
        <v>21</v>
      </c>
      <c r="L33" s="6" t="s">
        <v>20</v>
      </c>
      <c r="M33" s="6" t="s">
        <v>20</v>
      </c>
      <c r="N33" s="6" t="s">
        <v>20</v>
      </c>
      <c r="O33" s="72">
        <v>39.25</v>
      </c>
      <c r="Q33" s="5" t="s">
        <v>86</v>
      </c>
      <c r="R33" s="121"/>
      <c r="S33" s="6">
        <v>20</v>
      </c>
      <c r="T33" s="6">
        <v>15</v>
      </c>
      <c r="U33" s="6">
        <f>203+2*T8</f>
        <v>233</v>
      </c>
      <c r="V33" s="6">
        <v>120</v>
      </c>
      <c r="W33" s="6">
        <f t="shared" si="0"/>
        <v>195</v>
      </c>
      <c r="X33" s="6">
        <v>13</v>
      </c>
      <c r="Y33" s="6">
        <v>13</v>
      </c>
      <c r="Z33" s="8">
        <v>85</v>
      </c>
      <c r="AB33" s="5" t="s">
        <v>86</v>
      </c>
      <c r="AC33" s="6" t="s">
        <v>109</v>
      </c>
      <c r="AD33" s="6">
        <v>20</v>
      </c>
      <c r="AE33" s="6">
        <v>100</v>
      </c>
      <c r="AF33" s="68">
        <v>162.86000000000001</v>
      </c>
      <c r="AG33" s="6">
        <v>150</v>
      </c>
      <c r="AH33" s="6">
        <v>100</v>
      </c>
      <c r="AI33" s="6">
        <v>13</v>
      </c>
      <c r="AJ33" s="6">
        <v>50</v>
      </c>
      <c r="AK33" s="6">
        <v>50</v>
      </c>
      <c r="AL33" s="6" t="s">
        <v>20</v>
      </c>
      <c r="AM33" s="6" t="s">
        <v>20</v>
      </c>
      <c r="AN33" s="6" t="s">
        <v>21</v>
      </c>
      <c r="AO33" s="6">
        <v>11.44</v>
      </c>
      <c r="AP33" s="72">
        <v>59.01</v>
      </c>
    </row>
    <row r="34" spans="1:42" x14ac:dyDescent="0.25">
      <c r="A34" s="29" t="s">
        <v>139</v>
      </c>
      <c r="B34" s="30" t="s">
        <v>138</v>
      </c>
      <c r="C34" s="30">
        <v>20</v>
      </c>
      <c r="D34" s="30">
        <v>100</v>
      </c>
      <c r="E34" s="69">
        <v>164.21</v>
      </c>
      <c r="F34" s="30">
        <v>170</v>
      </c>
      <c r="G34" s="30">
        <v>175</v>
      </c>
      <c r="H34" s="30">
        <v>13</v>
      </c>
      <c r="I34" s="30">
        <v>50</v>
      </c>
      <c r="J34" s="30">
        <v>55</v>
      </c>
      <c r="K34" s="30" t="s">
        <v>20</v>
      </c>
      <c r="L34" s="30" t="s">
        <v>21</v>
      </c>
      <c r="M34" s="30" t="s">
        <v>20</v>
      </c>
      <c r="N34" s="30" t="s">
        <v>20</v>
      </c>
      <c r="O34" s="73">
        <v>34</v>
      </c>
      <c r="Q34" s="29" t="s">
        <v>139</v>
      </c>
      <c r="R34" s="115" t="s">
        <v>254</v>
      </c>
      <c r="S34" s="30">
        <v>20</v>
      </c>
      <c r="T34" s="30">
        <v>15</v>
      </c>
      <c r="U34" s="30">
        <f>200+3+2*T34</f>
        <v>233</v>
      </c>
      <c r="V34" s="30">
        <v>120</v>
      </c>
      <c r="W34" s="30">
        <f t="shared" si="0"/>
        <v>195</v>
      </c>
      <c r="X34" s="30">
        <v>13</v>
      </c>
      <c r="Y34" s="30">
        <v>13</v>
      </c>
      <c r="Z34" s="31">
        <v>85</v>
      </c>
      <c r="AB34" s="29" t="s">
        <v>139</v>
      </c>
      <c r="AC34" s="30" t="s">
        <v>140</v>
      </c>
      <c r="AD34" s="30">
        <v>20</v>
      </c>
      <c r="AE34" s="30">
        <v>100</v>
      </c>
      <c r="AF34" s="69">
        <v>161.72999999999999</v>
      </c>
      <c r="AG34" s="30">
        <v>140</v>
      </c>
      <c r="AH34" s="30">
        <v>100</v>
      </c>
      <c r="AI34" s="30">
        <v>13</v>
      </c>
      <c r="AJ34" s="30">
        <v>50</v>
      </c>
      <c r="AK34" s="30">
        <v>50</v>
      </c>
      <c r="AL34" s="30" t="s">
        <v>20</v>
      </c>
      <c r="AM34" s="30" t="s">
        <v>21</v>
      </c>
      <c r="AN34" s="30" t="s">
        <v>20</v>
      </c>
      <c r="AO34" s="30" t="s">
        <v>20</v>
      </c>
      <c r="AP34" s="73">
        <v>51.9</v>
      </c>
    </row>
    <row r="35" spans="1:42" x14ac:dyDescent="0.25">
      <c r="A35" s="24" t="s">
        <v>144</v>
      </c>
      <c r="B35" s="17" t="s">
        <v>143</v>
      </c>
      <c r="C35" s="17">
        <v>20</v>
      </c>
      <c r="D35" s="17">
        <v>100</v>
      </c>
      <c r="E35" s="67">
        <v>164.21</v>
      </c>
      <c r="F35" s="17">
        <v>160</v>
      </c>
      <c r="G35" s="17">
        <v>175</v>
      </c>
      <c r="H35" s="17">
        <v>13</v>
      </c>
      <c r="I35" s="17">
        <v>50</v>
      </c>
      <c r="J35" s="17">
        <v>53</v>
      </c>
      <c r="K35" s="17" t="s">
        <v>21</v>
      </c>
      <c r="L35" s="17" t="s">
        <v>20</v>
      </c>
      <c r="M35" s="17" t="s">
        <v>20</v>
      </c>
      <c r="N35" s="17" t="s">
        <v>20</v>
      </c>
      <c r="O35" s="71">
        <v>47.54</v>
      </c>
      <c r="Q35" s="24" t="s">
        <v>144</v>
      </c>
      <c r="R35" s="114"/>
      <c r="S35" s="17">
        <v>20</v>
      </c>
      <c r="T35" s="17">
        <v>15</v>
      </c>
      <c r="U35" s="17">
        <f>200+3+2*T35</f>
        <v>233</v>
      </c>
      <c r="V35" s="17">
        <v>120</v>
      </c>
      <c r="W35" s="17">
        <f t="shared" si="0"/>
        <v>195</v>
      </c>
      <c r="X35" s="17">
        <v>13</v>
      </c>
      <c r="Y35" s="17">
        <v>13</v>
      </c>
      <c r="Z35" s="25">
        <v>85</v>
      </c>
      <c r="AB35" s="24" t="s">
        <v>144</v>
      </c>
      <c r="AC35" s="17" t="s">
        <v>147</v>
      </c>
      <c r="AD35" s="17">
        <v>20</v>
      </c>
      <c r="AE35" s="17">
        <v>100</v>
      </c>
      <c r="AF35" s="67">
        <v>161.72999999999999</v>
      </c>
      <c r="AG35" s="17">
        <v>160</v>
      </c>
      <c r="AH35" s="17">
        <v>100</v>
      </c>
      <c r="AI35" s="17">
        <v>13</v>
      </c>
      <c r="AJ35" s="17">
        <v>50</v>
      </c>
      <c r="AK35" s="17">
        <v>50</v>
      </c>
      <c r="AL35" s="17" t="s">
        <v>20</v>
      </c>
      <c r="AM35" s="17" t="s">
        <v>20</v>
      </c>
      <c r="AN35" s="17" t="s">
        <v>21</v>
      </c>
      <c r="AO35" s="17">
        <v>8.67</v>
      </c>
      <c r="AP35" s="71">
        <v>56.87</v>
      </c>
    </row>
    <row r="36" spans="1:42" x14ac:dyDescent="0.25">
      <c r="A36" s="24" t="s">
        <v>146</v>
      </c>
      <c r="B36" s="17" t="s">
        <v>145</v>
      </c>
      <c r="C36" s="17">
        <v>20</v>
      </c>
      <c r="D36" s="17">
        <v>100</v>
      </c>
      <c r="E36" s="67">
        <v>163.38</v>
      </c>
      <c r="F36" s="17">
        <v>145</v>
      </c>
      <c r="G36" s="17">
        <v>175</v>
      </c>
      <c r="H36" s="17">
        <v>13</v>
      </c>
      <c r="I36" s="17">
        <v>50</v>
      </c>
      <c r="J36" s="17">
        <v>60</v>
      </c>
      <c r="K36" s="17" t="s">
        <v>20</v>
      </c>
      <c r="L36" s="17" t="s">
        <v>21</v>
      </c>
      <c r="M36" s="17" t="s">
        <v>20</v>
      </c>
      <c r="N36" s="17" t="s">
        <v>20</v>
      </c>
      <c r="O36" s="71">
        <v>43.46</v>
      </c>
      <c r="Q36" s="24" t="s">
        <v>146</v>
      </c>
      <c r="R36" s="17" t="s">
        <v>267</v>
      </c>
      <c r="S36" s="55">
        <v>20</v>
      </c>
      <c r="T36" s="54">
        <v>15</v>
      </c>
      <c r="U36" s="54">
        <f t="shared" ref="U36:U46" si="2">200+3+2*T36</f>
        <v>233</v>
      </c>
      <c r="V36" s="54">
        <v>120</v>
      </c>
      <c r="W36" s="17">
        <f t="shared" si="0"/>
        <v>170</v>
      </c>
      <c r="X36" s="17">
        <v>13</v>
      </c>
      <c r="Y36" s="17">
        <v>13</v>
      </c>
      <c r="Z36" s="25">
        <v>60</v>
      </c>
      <c r="AB36" s="24" t="s">
        <v>146</v>
      </c>
      <c r="AC36" s="17" t="s">
        <v>148</v>
      </c>
      <c r="AD36" s="17">
        <v>20</v>
      </c>
      <c r="AE36" s="17">
        <v>100</v>
      </c>
      <c r="AF36" s="67">
        <v>162.24</v>
      </c>
      <c r="AG36" s="17">
        <v>170</v>
      </c>
      <c r="AH36" s="17">
        <v>100</v>
      </c>
      <c r="AI36" s="17">
        <v>13</v>
      </c>
      <c r="AJ36" s="17">
        <v>50</v>
      </c>
      <c r="AK36" s="17">
        <v>50</v>
      </c>
      <c r="AL36" s="17" t="s">
        <v>20</v>
      </c>
      <c r="AM36" s="17" t="s">
        <v>21</v>
      </c>
      <c r="AN36" s="17" t="s">
        <v>20</v>
      </c>
      <c r="AO36" s="17" t="s">
        <v>20</v>
      </c>
      <c r="AP36" s="71">
        <v>60</v>
      </c>
    </row>
    <row r="37" spans="1:42" x14ac:dyDescent="0.25">
      <c r="A37" s="24" t="s">
        <v>150</v>
      </c>
      <c r="B37" s="17" t="s">
        <v>149</v>
      </c>
      <c r="C37" s="17">
        <v>20</v>
      </c>
      <c r="D37" s="17">
        <v>100</v>
      </c>
      <c r="E37" s="67">
        <v>163.38</v>
      </c>
      <c r="F37" s="17">
        <v>180</v>
      </c>
      <c r="G37" s="17">
        <v>100</v>
      </c>
      <c r="H37" s="17">
        <v>13</v>
      </c>
      <c r="I37" s="17">
        <v>50</v>
      </c>
      <c r="J37" s="17">
        <v>50</v>
      </c>
      <c r="K37" s="17" t="s">
        <v>20</v>
      </c>
      <c r="L37" s="17" t="s">
        <v>21</v>
      </c>
      <c r="M37" s="17" t="s">
        <v>20</v>
      </c>
      <c r="N37" s="17" t="s">
        <v>20</v>
      </c>
      <c r="O37" s="71">
        <v>68</v>
      </c>
      <c r="Q37" s="24" t="s">
        <v>150</v>
      </c>
      <c r="R37" s="44" t="s">
        <v>256</v>
      </c>
      <c r="S37" s="55">
        <v>20</v>
      </c>
      <c r="T37" s="54">
        <v>15</v>
      </c>
      <c r="U37" s="54">
        <f t="shared" si="2"/>
        <v>233</v>
      </c>
      <c r="V37" s="54">
        <v>120</v>
      </c>
      <c r="W37" s="17">
        <f t="shared" si="0"/>
        <v>200</v>
      </c>
      <c r="X37" s="17">
        <v>13</v>
      </c>
      <c r="Y37" s="17">
        <v>13</v>
      </c>
      <c r="Z37" s="25">
        <v>90</v>
      </c>
      <c r="AB37" s="24" t="s">
        <v>150</v>
      </c>
      <c r="AC37" s="17" t="s">
        <v>151</v>
      </c>
      <c r="AD37" s="17">
        <v>20</v>
      </c>
      <c r="AE37" s="17">
        <v>100</v>
      </c>
      <c r="AF37" s="67">
        <v>162.24</v>
      </c>
      <c r="AG37" s="17">
        <v>125</v>
      </c>
      <c r="AH37" s="17">
        <v>175</v>
      </c>
      <c r="AI37" s="17">
        <v>13</v>
      </c>
      <c r="AJ37" s="17">
        <v>50</v>
      </c>
      <c r="AK37" s="17">
        <v>50</v>
      </c>
      <c r="AL37" s="17" t="s">
        <v>20</v>
      </c>
      <c r="AM37" s="17" t="s">
        <v>21</v>
      </c>
      <c r="AN37" s="17" t="s">
        <v>20</v>
      </c>
      <c r="AO37" s="17" t="s">
        <v>20</v>
      </c>
      <c r="AP37" s="71">
        <v>30</v>
      </c>
    </row>
    <row r="38" spans="1:42" x14ac:dyDescent="0.25">
      <c r="A38" s="24" t="s">
        <v>153</v>
      </c>
      <c r="B38" s="17"/>
      <c r="C38" s="17"/>
      <c r="D38" s="17"/>
      <c r="E38" s="67"/>
      <c r="F38" s="17"/>
      <c r="G38" s="17"/>
      <c r="H38" s="17"/>
      <c r="I38" s="17"/>
      <c r="J38" s="17"/>
      <c r="K38" s="17"/>
      <c r="L38" s="17"/>
      <c r="M38" s="17"/>
      <c r="N38" s="17"/>
      <c r="O38" s="71"/>
      <c r="Q38" s="24" t="s">
        <v>153</v>
      </c>
      <c r="R38" s="44" t="s">
        <v>256</v>
      </c>
      <c r="S38" s="55">
        <v>20</v>
      </c>
      <c r="T38" s="54">
        <v>15</v>
      </c>
      <c r="U38" s="54">
        <f t="shared" si="2"/>
        <v>233</v>
      </c>
      <c r="V38" s="54">
        <v>120</v>
      </c>
      <c r="W38" s="17">
        <f t="shared" si="0"/>
        <v>190</v>
      </c>
      <c r="X38" s="17">
        <v>13</v>
      </c>
      <c r="Y38" s="17">
        <v>13</v>
      </c>
      <c r="Z38" s="25">
        <v>80</v>
      </c>
      <c r="AB38" s="24" t="s">
        <v>153</v>
      </c>
      <c r="AC38" s="17" t="s">
        <v>152</v>
      </c>
      <c r="AD38" s="17">
        <v>20</v>
      </c>
      <c r="AE38" s="17">
        <v>100</v>
      </c>
      <c r="AF38" s="67">
        <v>162.24</v>
      </c>
      <c r="AG38" s="17">
        <v>230</v>
      </c>
      <c r="AH38" s="17">
        <v>100</v>
      </c>
      <c r="AI38" s="17">
        <v>13</v>
      </c>
      <c r="AJ38" s="17">
        <v>50</v>
      </c>
      <c r="AK38" s="17">
        <v>50</v>
      </c>
      <c r="AL38" s="17" t="s">
        <v>20</v>
      </c>
      <c r="AM38" s="17" t="s">
        <v>21</v>
      </c>
      <c r="AN38" s="17" t="s">
        <v>20</v>
      </c>
      <c r="AO38" s="17" t="s">
        <v>20</v>
      </c>
      <c r="AP38" s="71">
        <v>52.27</v>
      </c>
    </row>
    <row r="39" spans="1:42" x14ac:dyDescent="0.25">
      <c r="A39" s="24" t="s">
        <v>154</v>
      </c>
      <c r="B39" s="17" t="s">
        <v>156</v>
      </c>
      <c r="C39" s="17">
        <v>20</v>
      </c>
      <c r="D39" s="17">
        <v>100</v>
      </c>
      <c r="E39" s="67">
        <v>163.38</v>
      </c>
      <c r="F39" s="17">
        <v>175</v>
      </c>
      <c r="G39" s="17">
        <v>100</v>
      </c>
      <c r="H39" s="17">
        <v>13</v>
      </c>
      <c r="I39" s="17">
        <v>50</v>
      </c>
      <c r="J39" s="17">
        <v>55</v>
      </c>
      <c r="K39" s="17" t="s">
        <v>21</v>
      </c>
      <c r="L39" s="17" t="s">
        <v>20</v>
      </c>
      <c r="M39" s="17" t="s">
        <v>20</v>
      </c>
      <c r="N39" s="17" t="s">
        <v>20</v>
      </c>
      <c r="O39" s="71">
        <v>41.27</v>
      </c>
      <c r="Q39" s="24" t="s">
        <v>154</v>
      </c>
      <c r="R39" s="17" t="s">
        <v>257</v>
      </c>
      <c r="S39" s="55">
        <v>20</v>
      </c>
      <c r="T39" s="54">
        <v>15</v>
      </c>
      <c r="U39" s="54">
        <f t="shared" si="2"/>
        <v>233</v>
      </c>
      <c r="V39" s="54">
        <v>120</v>
      </c>
      <c r="W39" s="17">
        <f t="shared" si="0"/>
        <v>225</v>
      </c>
      <c r="X39" s="17">
        <v>13</v>
      </c>
      <c r="Y39" s="17">
        <v>13</v>
      </c>
      <c r="Z39" s="25">
        <v>115</v>
      </c>
      <c r="AB39" s="24" t="s">
        <v>154</v>
      </c>
      <c r="AC39" s="17" t="s">
        <v>155</v>
      </c>
      <c r="AD39" s="17">
        <v>20</v>
      </c>
      <c r="AE39" s="17">
        <v>100</v>
      </c>
      <c r="AF39" s="67">
        <v>162.24</v>
      </c>
      <c r="AG39" s="17">
        <v>195</v>
      </c>
      <c r="AH39" s="17">
        <v>175</v>
      </c>
      <c r="AI39" s="17">
        <v>13</v>
      </c>
      <c r="AJ39" s="17">
        <v>50</v>
      </c>
      <c r="AK39" s="17">
        <v>50</v>
      </c>
      <c r="AL39" s="17" t="s">
        <v>20</v>
      </c>
      <c r="AM39" s="17" t="s">
        <v>20</v>
      </c>
      <c r="AN39" s="17" t="s">
        <v>21</v>
      </c>
      <c r="AO39" s="17">
        <v>6.12</v>
      </c>
      <c r="AP39" s="71">
        <v>45.38</v>
      </c>
    </row>
    <row r="40" spans="1:42" x14ac:dyDescent="0.25">
      <c r="A40" s="24" t="s">
        <v>158</v>
      </c>
      <c r="B40" s="17" t="s">
        <v>223</v>
      </c>
      <c r="C40" s="17">
        <v>20</v>
      </c>
      <c r="D40" s="17">
        <v>100</v>
      </c>
      <c r="E40" s="67">
        <v>161</v>
      </c>
      <c r="F40" s="17">
        <v>115</v>
      </c>
      <c r="G40" s="17">
        <v>100</v>
      </c>
      <c r="H40" s="17">
        <v>13</v>
      </c>
      <c r="I40" s="17">
        <v>50</v>
      </c>
      <c r="J40" s="17">
        <v>45</v>
      </c>
      <c r="K40" s="17" t="s">
        <v>20</v>
      </c>
      <c r="L40" s="17" t="s">
        <v>21</v>
      </c>
      <c r="M40" s="17" t="s">
        <v>20</v>
      </c>
      <c r="N40" s="17" t="s">
        <v>20</v>
      </c>
      <c r="O40" s="71">
        <v>35.619999999999997</v>
      </c>
      <c r="Q40" s="24" t="s">
        <v>158</v>
      </c>
      <c r="R40" s="120" t="s">
        <v>258</v>
      </c>
      <c r="S40" s="55">
        <v>20</v>
      </c>
      <c r="T40" s="54">
        <v>15</v>
      </c>
      <c r="U40" s="54">
        <f t="shared" si="2"/>
        <v>233</v>
      </c>
      <c r="V40" s="54">
        <v>120</v>
      </c>
      <c r="W40" s="17">
        <f t="shared" si="0"/>
        <v>160</v>
      </c>
      <c r="X40" s="17">
        <v>13</v>
      </c>
      <c r="Y40" s="17">
        <v>13</v>
      </c>
      <c r="Z40" s="25">
        <v>50</v>
      </c>
      <c r="AB40" s="24" t="s">
        <v>158</v>
      </c>
      <c r="AC40" s="17" t="s">
        <v>224</v>
      </c>
      <c r="AD40" s="17">
        <v>20</v>
      </c>
      <c r="AE40" s="17">
        <v>100</v>
      </c>
      <c r="AF40" s="67">
        <v>162.81</v>
      </c>
      <c r="AG40" s="17">
        <v>210</v>
      </c>
      <c r="AH40" s="17">
        <v>175</v>
      </c>
      <c r="AI40" s="17">
        <v>13</v>
      </c>
      <c r="AJ40" s="17">
        <v>50</v>
      </c>
      <c r="AK40" s="17">
        <v>55</v>
      </c>
      <c r="AL40" s="17" t="s">
        <v>20</v>
      </c>
      <c r="AM40" s="17" t="s">
        <v>21</v>
      </c>
      <c r="AN40" s="17" t="s">
        <v>20</v>
      </c>
      <c r="AO40" s="17" t="s">
        <v>20</v>
      </c>
      <c r="AP40" s="71">
        <v>36.840000000000003</v>
      </c>
    </row>
    <row r="41" spans="1:42" x14ac:dyDescent="0.25">
      <c r="A41" s="24" t="s">
        <v>161</v>
      </c>
      <c r="B41" s="17" t="s">
        <v>159</v>
      </c>
      <c r="C41" s="17">
        <v>20</v>
      </c>
      <c r="D41" s="17">
        <v>100</v>
      </c>
      <c r="E41" s="67">
        <v>161</v>
      </c>
      <c r="F41" s="17">
        <v>130</v>
      </c>
      <c r="G41" s="17">
        <v>100</v>
      </c>
      <c r="H41" s="17">
        <v>13</v>
      </c>
      <c r="I41" s="17">
        <v>50</v>
      </c>
      <c r="J41" s="17">
        <v>50</v>
      </c>
      <c r="K41" s="17" t="s">
        <v>20</v>
      </c>
      <c r="L41" s="17" t="s">
        <v>21</v>
      </c>
      <c r="M41" s="17" t="s">
        <v>20</v>
      </c>
      <c r="N41" s="17" t="s">
        <v>20</v>
      </c>
      <c r="O41" s="71">
        <v>41.59</v>
      </c>
      <c r="Q41" s="24" t="s">
        <v>161</v>
      </c>
      <c r="R41" s="115"/>
      <c r="S41" s="55">
        <v>20</v>
      </c>
      <c r="T41" s="54">
        <v>15</v>
      </c>
      <c r="U41" s="54">
        <f t="shared" si="2"/>
        <v>233</v>
      </c>
      <c r="V41" s="54">
        <v>120</v>
      </c>
      <c r="W41" s="17">
        <f t="shared" si="0"/>
        <v>160</v>
      </c>
      <c r="X41" s="17">
        <v>13</v>
      </c>
      <c r="Y41" s="17">
        <v>13</v>
      </c>
      <c r="Z41" s="25">
        <v>50</v>
      </c>
      <c r="AB41" s="24" t="s">
        <v>161</v>
      </c>
      <c r="AC41" s="17" t="s">
        <v>157</v>
      </c>
      <c r="AD41" s="17">
        <v>20</v>
      </c>
      <c r="AE41" s="17">
        <v>100</v>
      </c>
      <c r="AF41" s="67">
        <v>162.81</v>
      </c>
      <c r="AG41" s="17">
        <v>195</v>
      </c>
      <c r="AH41" s="17">
        <v>175</v>
      </c>
      <c r="AI41" s="17">
        <v>13</v>
      </c>
      <c r="AJ41" s="17">
        <v>50</v>
      </c>
      <c r="AK41" s="17">
        <v>50</v>
      </c>
      <c r="AL41" s="17" t="s">
        <v>20</v>
      </c>
      <c r="AM41" s="17" t="s">
        <v>21</v>
      </c>
      <c r="AN41" s="17" t="s">
        <v>20</v>
      </c>
      <c r="AO41" s="17" t="s">
        <v>20</v>
      </c>
      <c r="AP41" s="71">
        <v>48.48</v>
      </c>
    </row>
    <row r="42" spans="1:42" x14ac:dyDescent="0.25">
      <c r="A42" s="24" t="s">
        <v>165</v>
      </c>
      <c r="B42" s="17" t="s">
        <v>162</v>
      </c>
      <c r="C42" s="17">
        <v>20</v>
      </c>
      <c r="D42" s="17">
        <v>100</v>
      </c>
      <c r="E42" s="67">
        <v>161</v>
      </c>
      <c r="F42" s="17">
        <v>190</v>
      </c>
      <c r="G42" s="17">
        <v>100</v>
      </c>
      <c r="H42" s="17">
        <v>13</v>
      </c>
      <c r="I42" s="17">
        <v>50</v>
      </c>
      <c r="J42" s="17">
        <v>50</v>
      </c>
      <c r="K42" s="17" t="s">
        <v>20</v>
      </c>
      <c r="L42" s="17" t="s">
        <v>21</v>
      </c>
      <c r="M42" s="17" t="s">
        <v>20</v>
      </c>
      <c r="N42" s="17" t="s">
        <v>20</v>
      </c>
      <c r="O42" s="71">
        <v>67.900000000000006</v>
      </c>
      <c r="Q42" s="24" t="s">
        <v>165</v>
      </c>
      <c r="R42" s="17" t="s">
        <v>260</v>
      </c>
      <c r="S42" s="55">
        <v>20</v>
      </c>
      <c r="T42" s="54">
        <v>15</v>
      </c>
      <c r="U42" s="54">
        <f t="shared" si="2"/>
        <v>233</v>
      </c>
      <c r="V42" s="54">
        <v>120</v>
      </c>
      <c r="W42" s="17">
        <f t="shared" si="0"/>
        <v>135</v>
      </c>
      <c r="X42" s="17">
        <v>13</v>
      </c>
      <c r="Y42" s="17">
        <v>13</v>
      </c>
      <c r="Z42" s="25">
        <v>25</v>
      </c>
      <c r="AB42" s="24" t="s">
        <v>165</v>
      </c>
      <c r="AC42" s="17" t="s">
        <v>160</v>
      </c>
      <c r="AD42" s="17">
        <v>20</v>
      </c>
      <c r="AE42" s="17">
        <v>100</v>
      </c>
      <c r="AF42" s="67">
        <v>162.81</v>
      </c>
      <c r="AG42" s="17">
        <v>165</v>
      </c>
      <c r="AH42" s="17">
        <v>175</v>
      </c>
      <c r="AI42" s="17">
        <v>13</v>
      </c>
      <c r="AJ42" s="17">
        <v>50</v>
      </c>
      <c r="AK42" s="17">
        <v>50</v>
      </c>
      <c r="AL42" s="17" t="s">
        <v>20</v>
      </c>
      <c r="AM42" s="17" t="s">
        <v>21</v>
      </c>
      <c r="AN42" s="17" t="s">
        <v>20</v>
      </c>
      <c r="AO42" s="17" t="s">
        <v>20</v>
      </c>
      <c r="AP42" s="71">
        <v>61.22</v>
      </c>
    </row>
    <row r="43" spans="1:42" x14ac:dyDescent="0.25">
      <c r="A43" s="24" t="s">
        <v>166</v>
      </c>
      <c r="B43" s="17" t="s">
        <v>163</v>
      </c>
      <c r="C43" s="17">
        <v>20</v>
      </c>
      <c r="D43" s="17">
        <v>100</v>
      </c>
      <c r="E43" s="67">
        <v>161</v>
      </c>
      <c r="F43" s="17">
        <v>135</v>
      </c>
      <c r="G43" s="17">
        <v>120</v>
      </c>
      <c r="H43" s="17">
        <v>13</v>
      </c>
      <c r="I43" s="17">
        <v>50</v>
      </c>
      <c r="J43" s="17">
        <v>48</v>
      </c>
      <c r="K43" s="17" t="s">
        <v>21</v>
      </c>
      <c r="L43" s="17" t="s">
        <v>20</v>
      </c>
      <c r="M43" s="17" t="s">
        <v>20</v>
      </c>
      <c r="N43" s="17" t="s">
        <v>20</v>
      </c>
      <c r="O43" s="71">
        <v>62.71</v>
      </c>
      <c r="Q43" s="24" t="s">
        <v>166</v>
      </c>
      <c r="R43" s="120" t="s">
        <v>261</v>
      </c>
      <c r="S43" s="59">
        <v>20</v>
      </c>
      <c r="T43" s="59">
        <v>15</v>
      </c>
      <c r="U43" s="59">
        <f t="shared" ref="U43" si="3">200+3+2*T43</f>
        <v>233</v>
      </c>
      <c r="V43" s="59">
        <v>120</v>
      </c>
      <c r="W43" s="59">
        <f t="shared" ref="W43" si="4">IF(U43=205+2*T43,150+Z43,110+Z43)</f>
        <v>150</v>
      </c>
      <c r="X43" s="59">
        <v>13</v>
      </c>
      <c r="Y43" s="59">
        <v>13</v>
      </c>
      <c r="Z43" s="25">
        <v>40</v>
      </c>
      <c r="AB43" s="24" t="s">
        <v>166</v>
      </c>
      <c r="AC43" s="17" t="s">
        <v>164</v>
      </c>
      <c r="AD43" s="17">
        <v>20</v>
      </c>
      <c r="AE43" s="17">
        <v>100</v>
      </c>
      <c r="AF43" s="67">
        <v>162.81</v>
      </c>
      <c r="AG43" s="17">
        <v>155</v>
      </c>
      <c r="AH43" s="17">
        <v>175</v>
      </c>
      <c r="AI43" s="17">
        <v>13</v>
      </c>
      <c r="AJ43" s="17">
        <v>50</v>
      </c>
      <c r="AK43" s="17">
        <v>50</v>
      </c>
      <c r="AL43" s="17" t="s">
        <v>20</v>
      </c>
      <c r="AM43" s="17" t="s">
        <v>20</v>
      </c>
      <c r="AN43" s="17" t="s">
        <v>21</v>
      </c>
      <c r="AO43" s="17">
        <v>3.39</v>
      </c>
      <c r="AP43" s="71">
        <v>50.68</v>
      </c>
    </row>
    <row r="44" spans="1:42" x14ac:dyDescent="0.25">
      <c r="A44" s="24" t="s">
        <v>168</v>
      </c>
      <c r="B44" s="17"/>
      <c r="C44" s="17"/>
      <c r="D44" s="17"/>
      <c r="E44" s="67"/>
      <c r="F44" s="17"/>
      <c r="G44" s="17"/>
      <c r="H44" s="17"/>
      <c r="I44" s="17"/>
      <c r="J44" s="17"/>
      <c r="K44" s="17"/>
      <c r="L44" s="17"/>
      <c r="M44" s="17"/>
      <c r="N44" s="17"/>
      <c r="O44" s="71"/>
      <c r="Q44" s="24" t="s">
        <v>168</v>
      </c>
      <c r="R44" s="115"/>
      <c r="S44" s="55">
        <v>20</v>
      </c>
      <c r="T44" s="54">
        <v>15</v>
      </c>
      <c r="U44" s="54">
        <f t="shared" si="2"/>
        <v>233</v>
      </c>
      <c r="V44" s="54">
        <v>120</v>
      </c>
      <c r="W44" s="17">
        <f t="shared" si="0"/>
        <v>150</v>
      </c>
      <c r="X44" s="17">
        <v>13</v>
      </c>
      <c r="Y44" s="17">
        <v>13</v>
      </c>
      <c r="Z44" s="25">
        <v>40</v>
      </c>
      <c r="AB44" s="24" t="s">
        <v>168</v>
      </c>
      <c r="AC44" s="17" t="s">
        <v>169</v>
      </c>
      <c r="AD44" s="17">
        <v>20</v>
      </c>
      <c r="AE44" s="17">
        <v>100</v>
      </c>
      <c r="AF44" s="67">
        <v>161.27000000000001</v>
      </c>
      <c r="AG44" s="17">
        <v>90</v>
      </c>
      <c r="AH44" s="17">
        <v>175</v>
      </c>
      <c r="AI44" s="17">
        <v>13</v>
      </c>
      <c r="AJ44" s="17">
        <v>50</v>
      </c>
      <c r="AK44" s="17">
        <v>50</v>
      </c>
      <c r="AL44" s="17" t="s">
        <v>20</v>
      </c>
      <c r="AM44" s="17" t="s">
        <v>21</v>
      </c>
      <c r="AN44" s="17" t="s">
        <v>20</v>
      </c>
      <c r="AO44" s="17" t="s">
        <v>20</v>
      </c>
      <c r="AP44" s="71">
        <v>62.88</v>
      </c>
    </row>
    <row r="45" spans="1:42" x14ac:dyDescent="0.25">
      <c r="A45" s="24" t="s">
        <v>170</v>
      </c>
      <c r="B45" s="17" t="s">
        <v>167</v>
      </c>
      <c r="C45" s="17">
        <v>20</v>
      </c>
      <c r="D45" s="17">
        <v>100</v>
      </c>
      <c r="E45" s="67">
        <v>160.24</v>
      </c>
      <c r="F45" s="17">
        <v>135</v>
      </c>
      <c r="G45" s="17">
        <v>100</v>
      </c>
      <c r="H45" s="17">
        <v>13</v>
      </c>
      <c r="I45" s="17">
        <v>50</v>
      </c>
      <c r="J45" s="17">
        <v>50</v>
      </c>
      <c r="K45" s="17" t="s">
        <v>21</v>
      </c>
      <c r="L45" s="17" t="s">
        <v>20</v>
      </c>
      <c r="M45" s="17" t="s">
        <v>20</v>
      </c>
      <c r="N45" s="17" t="s">
        <v>20</v>
      </c>
      <c r="O45" s="71">
        <v>42.63</v>
      </c>
      <c r="Q45" s="24" t="s">
        <v>170</v>
      </c>
      <c r="R45" s="17" t="s">
        <v>260</v>
      </c>
      <c r="S45" s="55">
        <v>20</v>
      </c>
      <c r="T45" s="54">
        <v>15</v>
      </c>
      <c r="U45" s="54">
        <f t="shared" si="2"/>
        <v>233</v>
      </c>
      <c r="V45" s="54">
        <v>120</v>
      </c>
      <c r="W45" s="17">
        <f t="shared" si="0"/>
        <v>135</v>
      </c>
      <c r="X45" s="17">
        <v>13</v>
      </c>
      <c r="Y45" s="17">
        <v>13</v>
      </c>
      <c r="Z45" s="25">
        <v>25</v>
      </c>
      <c r="AB45" s="24" t="s">
        <v>170</v>
      </c>
      <c r="AC45" s="17"/>
      <c r="AD45" s="17"/>
      <c r="AE45" s="17"/>
      <c r="AF45" s="67"/>
      <c r="AG45" s="17"/>
      <c r="AH45" s="17"/>
      <c r="AI45" s="17"/>
      <c r="AJ45" s="17"/>
      <c r="AK45" s="17"/>
      <c r="AL45" s="17"/>
      <c r="AM45" s="17"/>
      <c r="AN45" s="17"/>
      <c r="AO45" s="17"/>
      <c r="AP45" s="71"/>
    </row>
    <row r="46" spans="1:42" x14ac:dyDescent="0.25">
      <c r="A46" s="24" t="s">
        <v>172</v>
      </c>
      <c r="B46" s="17" t="s">
        <v>171</v>
      </c>
      <c r="C46" s="17">
        <v>20</v>
      </c>
      <c r="D46" s="17">
        <v>100</v>
      </c>
      <c r="E46" s="67">
        <v>198.17</v>
      </c>
      <c r="F46" s="17">
        <v>165</v>
      </c>
      <c r="G46" s="17">
        <v>175</v>
      </c>
      <c r="H46" s="17">
        <v>13</v>
      </c>
      <c r="I46" s="17">
        <v>50</v>
      </c>
      <c r="J46" s="17">
        <v>50</v>
      </c>
      <c r="K46" s="17" t="s">
        <v>21</v>
      </c>
      <c r="L46" s="17" t="s">
        <v>20</v>
      </c>
      <c r="M46" s="17" t="s">
        <v>20</v>
      </c>
      <c r="N46" s="17" t="s">
        <v>20</v>
      </c>
      <c r="O46" s="71">
        <v>60.49</v>
      </c>
      <c r="Q46" s="24" t="s">
        <v>172</v>
      </c>
      <c r="R46" s="17" t="s">
        <v>258</v>
      </c>
      <c r="S46" s="55">
        <v>20</v>
      </c>
      <c r="T46" s="54">
        <v>15</v>
      </c>
      <c r="U46" s="54">
        <f t="shared" si="2"/>
        <v>233</v>
      </c>
      <c r="V46" s="54">
        <v>120</v>
      </c>
      <c r="W46" s="17">
        <f t="shared" si="0"/>
        <v>160</v>
      </c>
      <c r="X46" s="17">
        <v>13</v>
      </c>
      <c r="Y46" s="17">
        <v>13</v>
      </c>
      <c r="Z46" s="25">
        <v>50</v>
      </c>
      <c r="AB46" s="24" t="s">
        <v>172</v>
      </c>
      <c r="AC46" s="17" t="s">
        <v>214</v>
      </c>
      <c r="AD46" s="17">
        <v>20</v>
      </c>
      <c r="AE46" s="17">
        <v>100</v>
      </c>
      <c r="AF46" s="67">
        <v>166.78</v>
      </c>
      <c r="AG46" s="17">
        <v>165</v>
      </c>
      <c r="AH46" s="17">
        <v>100</v>
      </c>
      <c r="AI46" s="17">
        <v>13</v>
      </c>
      <c r="AJ46" s="17">
        <v>50</v>
      </c>
      <c r="AK46" s="17">
        <v>50</v>
      </c>
      <c r="AL46" s="17" t="s">
        <v>20</v>
      </c>
      <c r="AM46" s="17" t="s">
        <v>20</v>
      </c>
      <c r="AN46" s="17" t="s">
        <v>21</v>
      </c>
      <c r="AO46" s="17">
        <v>0</v>
      </c>
      <c r="AP46" s="71">
        <v>36.17</v>
      </c>
    </row>
    <row r="47" spans="1:42" ht="15.75" thickBot="1" x14ac:dyDescent="0.3">
      <c r="A47" s="5" t="s">
        <v>212</v>
      </c>
      <c r="B47" s="6" t="s">
        <v>173</v>
      </c>
      <c r="C47" s="6">
        <v>20</v>
      </c>
      <c r="D47" s="6">
        <v>100</v>
      </c>
      <c r="E47" s="68">
        <v>198.17</v>
      </c>
      <c r="F47" s="6">
        <v>155</v>
      </c>
      <c r="G47" s="6">
        <v>175</v>
      </c>
      <c r="H47" s="6">
        <v>13</v>
      </c>
      <c r="I47" s="6">
        <v>50</v>
      </c>
      <c r="J47" s="6">
        <v>50</v>
      </c>
      <c r="K47" s="6" t="s">
        <v>20</v>
      </c>
      <c r="L47" s="6" t="s">
        <v>21</v>
      </c>
      <c r="M47" s="6" t="s">
        <v>20</v>
      </c>
      <c r="N47" s="6" t="s">
        <v>20</v>
      </c>
      <c r="O47" s="72">
        <v>61.97</v>
      </c>
      <c r="Q47" s="5" t="s">
        <v>212</v>
      </c>
      <c r="R47" s="6" t="s">
        <v>254</v>
      </c>
      <c r="S47" s="6">
        <v>20</v>
      </c>
      <c r="T47" s="6">
        <v>15</v>
      </c>
      <c r="U47" s="6">
        <f>200+3+2*T47</f>
        <v>233</v>
      </c>
      <c r="V47" s="6">
        <v>120</v>
      </c>
      <c r="W47" s="6">
        <f t="shared" si="0"/>
        <v>195</v>
      </c>
      <c r="X47" s="6">
        <v>13</v>
      </c>
      <c r="Y47" s="6">
        <v>13</v>
      </c>
      <c r="Z47" s="8">
        <v>85</v>
      </c>
      <c r="AB47" s="5" t="s">
        <v>212</v>
      </c>
      <c r="AC47" s="6" t="s">
        <v>215</v>
      </c>
      <c r="AD47" s="6">
        <v>20</v>
      </c>
      <c r="AE47" s="6">
        <v>100</v>
      </c>
      <c r="AF47" s="68">
        <v>166.78</v>
      </c>
      <c r="AG47" s="6">
        <v>170</v>
      </c>
      <c r="AH47" s="6">
        <v>100</v>
      </c>
      <c r="AI47" s="6">
        <v>13</v>
      </c>
      <c r="AJ47" s="6">
        <v>50</v>
      </c>
      <c r="AK47" s="6">
        <v>50</v>
      </c>
      <c r="AL47" s="6" t="s">
        <v>20</v>
      </c>
      <c r="AM47" s="6" t="s">
        <v>21</v>
      </c>
      <c r="AN47" s="6" t="s">
        <v>20</v>
      </c>
      <c r="AO47" s="6" t="s">
        <v>20</v>
      </c>
      <c r="AP47" s="72">
        <v>36.840000000000003</v>
      </c>
    </row>
    <row r="49" spans="1:42" ht="15.75" thickBot="1" x14ac:dyDescent="0.3"/>
    <row r="50" spans="1:42" ht="15.75" thickBot="1" x14ac:dyDescent="0.3">
      <c r="A50" s="104" t="s">
        <v>272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4"/>
      <c r="AB50" s="104" t="s">
        <v>271</v>
      </c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4"/>
    </row>
    <row r="51" spans="1:42" ht="15" customHeight="1" x14ac:dyDescent="0.25">
      <c r="A51" s="111" t="s">
        <v>0</v>
      </c>
      <c r="B51" s="111" t="s">
        <v>1</v>
      </c>
      <c r="C51" s="107" t="s">
        <v>8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12" t="s">
        <v>12</v>
      </c>
      <c r="AB51" s="111" t="s">
        <v>0</v>
      </c>
      <c r="AC51" s="111" t="s">
        <v>1</v>
      </c>
      <c r="AD51" s="109" t="s">
        <v>8</v>
      </c>
      <c r="AE51" s="110"/>
      <c r="AF51" s="110"/>
      <c r="AG51" s="110"/>
      <c r="AH51" s="110"/>
      <c r="AI51" s="110"/>
      <c r="AJ51" s="110"/>
      <c r="AK51" s="110"/>
      <c r="AL51" s="110"/>
      <c r="AM51" s="110"/>
      <c r="AN51" s="110"/>
      <c r="AO51" s="110"/>
      <c r="AP51" s="112" t="s">
        <v>12</v>
      </c>
    </row>
    <row r="52" spans="1:42" ht="15.75" thickBot="1" x14ac:dyDescent="0.3">
      <c r="A52" s="111"/>
      <c r="B52" s="111"/>
      <c r="C52" s="14" t="s">
        <v>5</v>
      </c>
      <c r="D52" s="15" t="s">
        <v>3</v>
      </c>
      <c r="E52" s="15" t="s">
        <v>16</v>
      </c>
      <c r="F52" s="15" t="s">
        <v>13</v>
      </c>
      <c r="G52" s="15" t="s">
        <v>14</v>
      </c>
      <c r="H52" s="15" t="s">
        <v>6</v>
      </c>
      <c r="I52" s="16"/>
      <c r="J52" s="16" t="s">
        <v>15</v>
      </c>
      <c r="K52" s="15" t="s">
        <v>17</v>
      </c>
      <c r="L52" s="15" t="s">
        <v>18</v>
      </c>
      <c r="M52" s="16" t="s">
        <v>19</v>
      </c>
      <c r="N52" s="15" t="s">
        <v>22</v>
      </c>
      <c r="O52" s="113"/>
      <c r="AB52" s="111"/>
      <c r="AC52" s="111"/>
      <c r="AD52" s="18" t="s">
        <v>5</v>
      </c>
      <c r="AE52" s="19" t="s">
        <v>3</v>
      </c>
      <c r="AF52" s="19" t="s">
        <v>16</v>
      </c>
      <c r="AG52" s="19" t="s">
        <v>13</v>
      </c>
      <c r="AH52" s="19" t="s">
        <v>14</v>
      </c>
      <c r="AI52" s="19" t="s">
        <v>6</v>
      </c>
      <c r="AJ52" s="20"/>
      <c r="AK52" s="20" t="s">
        <v>15</v>
      </c>
      <c r="AL52" s="15" t="s">
        <v>17</v>
      </c>
      <c r="AM52" s="19" t="s">
        <v>18</v>
      </c>
      <c r="AN52" s="20" t="s">
        <v>19</v>
      </c>
      <c r="AO52" s="15" t="s">
        <v>22</v>
      </c>
      <c r="AP52" s="113"/>
    </row>
    <row r="53" spans="1:42" x14ac:dyDescent="0.25">
      <c r="A53" s="21" t="s">
        <v>9</v>
      </c>
      <c r="B53" s="22" t="s">
        <v>225</v>
      </c>
      <c r="C53" s="22">
        <v>20</v>
      </c>
      <c r="D53" s="22">
        <v>100</v>
      </c>
      <c r="E53" s="66">
        <v>250.24</v>
      </c>
      <c r="F53" s="22">
        <v>70</v>
      </c>
      <c r="G53" s="22">
        <v>150</v>
      </c>
      <c r="H53" s="22">
        <v>13</v>
      </c>
      <c r="I53" s="22"/>
      <c r="J53" s="22">
        <v>50</v>
      </c>
      <c r="K53" s="22" t="s">
        <v>20</v>
      </c>
      <c r="L53" s="22" t="s">
        <v>20</v>
      </c>
      <c r="M53" s="22" t="s">
        <v>21</v>
      </c>
      <c r="N53" s="22">
        <v>90</v>
      </c>
      <c r="O53" s="70">
        <v>46.41</v>
      </c>
      <c r="AB53" s="21" t="s">
        <v>9</v>
      </c>
      <c r="AC53" s="22" t="s">
        <v>230</v>
      </c>
      <c r="AD53" s="22">
        <v>20</v>
      </c>
      <c r="AE53" s="22">
        <v>100</v>
      </c>
      <c r="AF53" s="66">
        <v>251.09</v>
      </c>
      <c r="AG53" s="22">
        <v>143</v>
      </c>
      <c r="AH53" s="22">
        <v>150</v>
      </c>
      <c r="AI53" s="22">
        <v>13</v>
      </c>
      <c r="AJ53" s="22"/>
      <c r="AK53" s="22">
        <v>50</v>
      </c>
      <c r="AL53" s="22" t="s">
        <v>21</v>
      </c>
      <c r="AM53" s="22" t="s">
        <v>20</v>
      </c>
      <c r="AN53" s="22" t="s">
        <v>20</v>
      </c>
      <c r="AO53" s="22" t="s">
        <v>20</v>
      </c>
      <c r="AP53" s="70">
        <v>65.94</v>
      </c>
    </row>
    <row r="54" spans="1:42" ht="15.75" thickBot="1" x14ac:dyDescent="0.3">
      <c r="A54" s="5" t="s">
        <v>25</v>
      </c>
      <c r="B54" s="6" t="s">
        <v>226</v>
      </c>
      <c r="C54" s="6">
        <v>20</v>
      </c>
      <c r="D54" s="6">
        <v>100</v>
      </c>
      <c r="E54" s="68">
        <v>250.24</v>
      </c>
      <c r="F54" s="6">
        <v>63</v>
      </c>
      <c r="G54" s="6">
        <v>175</v>
      </c>
      <c r="H54" s="6">
        <v>13</v>
      </c>
      <c r="I54" s="6"/>
      <c r="J54" s="6">
        <v>50</v>
      </c>
      <c r="K54" s="6" t="s">
        <v>20</v>
      </c>
      <c r="L54" s="6" t="s">
        <v>21</v>
      </c>
      <c r="M54" s="6" t="s">
        <v>20</v>
      </c>
      <c r="N54" s="6" t="s">
        <v>20</v>
      </c>
      <c r="O54" s="72">
        <v>21.75</v>
      </c>
      <c r="AB54" s="24" t="s">
        <v>25</v>
      </c>
      <c r="AC54" s="17"/>
      <c r="AD54" s="17"/>
      <c r="AE54" s="17"/>
      <c r="AF54" s="67"/>
      <c r="AG54" s="17"/>
      <c r="AH54" s="17"/>
      <c r="AI54" s="17"/>
      <c r="AJ54" s="17"/>
      <c r="AK54" s="17"/>
      <c r="AL54" s="17"/>
      <c r="AM54" s="17"/>
      <c r="AN54" s="17"/>
      <c r="AO54" s="17"/>
      <c r="AP54" s="71"/>
    </row>
    <row r="55" spans="1:42" x14ac:dyDescent="0.25">
      <c r="AB55" s="24" t="s">
        <v>27</v>
      </c>
      <c r="AC55" s="17" t="s">
        <v>231</v>
      </c>
      <c r="AD55" s="17">
        <v>20</v>
      </c>
      <c r="AE55" s="17">
        <v>100</v>
      </c>
      <c r="AF55" s="67">
        <v>251.09</v>
      </c>
      <c r="AG55" s="17">
        <v>95</v>
      </c>
      <c r="AH55" s="17">
        <v>200</v>
      </c>
      <c r="AI55" s="17">
        <v>13</v>
      </c>
      <c r="AJ55" s="17"/>
      <c r="AK55" s="17">
        <v>50</v>
      </c>
      <c r="AL55" s="17" t="s">
        <v>20</v>
      </c>
      <c r="AM55" s="17" t="s">
        <v>21</v>
      </c>
      <c r="AN55" s="17" t="s">
        <v>20</v>
      </c>
      <c r="AO55" s="17" t="s">
        <v>20</v>
      </c>
      <c r="AP55" s="71">
        <v>37.380000000000003</v>
      </c>
    </row>
    <row r="56" spans="1:42" ht="15.75" thickBot="1" x14ac:dyDescent="0.3">
      <c r="AB56" s="5" t="s">
        <v>29</v>
      </c>
      <c r="AC56" s="6" t="s">
        <v>232</v>
      </c>
      <c r="AD56" s="6">
        <v>20</v>
      </c>
      <c r="AE56" s="6">
        <v>100</v>
      </c>
      <c r="AF56" s="68">
        <v>257.18</v>
      </c>
      <c r="AG56" s="6">
        <v>90</v>
      </c>
      <c r="AH56" s="6">
        <v>210</v>
      </c>
      <c r="AI56" s="6">
        <v>13</v>
      </c>
      <c r="AJ56" s="6"/>
      <c r="AK56" s="6">
        <v>35</v>
      </c>
      <c r="AL56" s="6" t="s">
        <v>20</v>
      </c>
      <c r="AM56" s="6" t="s">
        <v>20</v>
      </c>
      <c r="AN56" s="6" t="s">
        <v>21</v>
      </c>
      <c r="AO56" s="6">
        <v>0</v>
      </c>
      <c r="AP56" s="72">
        <v>35.31</v>
      </c>
    </row>
  </sheetData>
  <mergeCells count="54">
    <mergeCell ref="R43:R44"/>
    <mergeCell ref="AC31:AC32"/>
    <mergeCell ref="R19:R21"/>
    <mergeCell ref="R29:R30"/>
    <mergeCell ref="R31:R33"/>
    <mergeCell ref="R40:R41"/>
    <mergeCell ref="AB5:AP5"/>
    <mergeCell ref="AB6:AB7"/>
    <mergeCell ref="AC6:AC7"/>
    <mergeCell ref="AP6:AP7"/>
    <mergeCell ref="AC26:AC27"/>
    <mergeCell ref="S6:Y6"/>
    <mergeCell ref="C6:N6"/>
    <mergeCell ref="A5:O5"/>
    <mergeCell ref="R34:R35"/>
    <mergeCell ref="R8:R10"/>
    <mergeCell ref="B8:B10"/>
    <mergeCell ref="Q5:Z5"/>
    <mergeCell ref="Q6:Q7"/>
    <mergeCell ref="R6:R7"/>
    <mergeCell ref="Z6:Z7"/>
    <mergeCell ref="O6:O7"/>
    <mergeCell ref="B6:B7"/>
    <mergeCell ref="B17:B18"/>
    <mergeCell ref="R22:R25"/>
    <mergeCell ref="C51:N51"/>
    <mergeCell ref="AD6:AO6"/>
    <mergeCell ref="AD51:AO51"/>
    <mergeCell ref="AB50:AP50"/>
    <mergeCell ref="AB51:AB52"/>
    <mergeCell ref="AC51:AC52"/>
    <mergeCell ref="AP51:AP52"/>
    <mergeCell ref="A50:O50"/>
    <mergeCell ref="A51:A52"/>
    <mergeCell ref="B51:B52"/>
    <mergeCell ref="O51:O52"/>
    <mergeCell ref="A6:A7"/>
    <mergeCell ref="B25:B27"/>
    <mergeCell ref="R26:R27"/>
    <mergeCell ref="R11:R14"/>
    <mergeCell ref="R15:R18"/>
    <mergeCell ref="S1:Z1"/>
    <mergeCell ref="AB1:AC1"/>
    <mergeCell ref="AD1:AP1"/>
    <mergeCell ref="AN4:AO4"/>
    <mergeCell ref="AF4:AG4"/>
    <mergeCell ref="A4:Z4"/>
    <mergeCell ref="AH4:AM4"/>
    <mergeCell ref="A3:AP3"/>
    <mergeCell ref="A1:B1"/>
    <mergeCell ref="C1:O1"/>
    <mergeCell ref="Q1:R1"/>
    <mergeCell ref="AG2:AP2"/>
    <mergeCell ref="A2:AF2"/>
  </mergeCells>
  <pageMargins left="0.25" right="0.25" top="0.75" bottom="0.75" header="0.3" footer="0.3"/>
  <pageSetup paperSize="8" scale="65" orientation="landscape" r:id="rId1"/>
  <headerFooter>
    <oddFooter>&amp;LUwagi:
Zestawienie konsol należy czytać łącznie z rysunkami poszczególnych konsol.
Przed rozpoczęciem produkcji/zamówieniem wszystkie wymiary sprawdzić w naturze na budowie (w szczególności na podstawie wstępnego montażu wypełnień z płyt OSB).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47"/>
  <sheetViews>
    <sheetView topLeftCell="A52" zoomScale="55" zoomScaleNormal="55" workbookViewId="0">
      <selection activeCell="R63" sqref="R63"/>
    </sheetView>
  </sheetViews>
  <sheetFormatPr defaultRowHeight="15" x14ac:dyDescent="0.25"/>
  <cols>
    <col min="1" max="1" width="4.42578125" style="10" customWidth="1"/>
    <col min="2" max="2" width="24.42578125" style="1" customWidth="1"/>
    <col min="3" max="3" width="5.28515625" style="10" customWidth="1"/>
    <col min="4" max="4" width="6.140625" style="10" customWidth="1"/>
    <col min="5" max="5" width="7.42578125" style="10" customWidth="1"/>
    <col min="6" max="10" width="6.5703125" style="10" customWidth="1"/>
    <col min="11" max="11" width="6.5703125" style="1" customWidth="1"/>
    <col min="12" max="14" width="6.85546875" style="1" customWidth="1"/>
    <col min="15" max="15" width="10.7109375" style="10" customWidth="1"/>
    <col min="16" max="16" width="3.5703125" style="10" customWidth="1"/>
    <col min="17" max="17" width="3.7109375" style="10" customWidth="1"/>
    <col min="18" max="18" width="18" style="1" customWidth="1"/>
    <col min="19" max="19" width="5.7109375" style="10" customWidth="1"/>
    <col min="20" max="20" width="4.85546875" style="10" customWidth="1"/>
    <col min="21" max="21" width="6.28515625" style="10" customWidth="1"/>
    <col min="22" max="22" width="5.42578125" style="10" customWidth="1"/>
    <col min="23" max="23" width="5.7109375" style="10" customWidth="1"/>
    <col min="24" max="24" width="5.28515625" style="10" customWidth="1"/>
    <col min="25" max="25" width="5.5703125" style="10" customWidth="1"/>
    <col min="26" max="26" width="9.140625" style="10"/>
    <col min="27" max="27" width="4" style="10" customWidth="1"/>
    <col min="28" max="28" width="4.5703125" style="10" customWidth="1"/>
    <col min="29" max="29" width="19.28515625" style="1" customWidth="1"/>
    <col min="30" max="30" width="4.7109375" style="10" customWidth="1"/>
    <col min="31" max="31" width="5.28515625" style="10" customWidth="1"/>
    <col min="32" max="32" width="7.7109375" style="10" customWidth="1"/>
    <col min="33" max="33" width="5.5703125" style="10" customWidth="1"/>
    <col min="34" max="34" width="6" style="10" customWidth="1"/>
    <col min="35" max="36" width="5.85546875" style="10" customWidth="1"/>
    <col min="37" max="37" width="7.28515625" style="10" customWidth="1"/>
    <col min="38" max="38" width="6.140625" style="10" customWidth="1"/>
    <col min="39" max="39" width="5" style="10" customWidth="1"/>
    <col min="40" max="40" width="5.28515625" style="10" customWidth="1"/>
    <col min="41" max="41" width="8.140625" style="10" customWidth="1"/>
    <col min="42" max="16384" width="9.140625" style="10"/>
  </cols>
  <sheetData>
    <row r="1" spans="1:42" ht="87.75" customHeight="1" thickBot="1" x14ac:dyDescent="0.3">
      <c r="A1" s="104" t="s">
        <v>276</v>
      </c>
      <c r="B1" s="93"/>
      <c r="C1" s="92" t="s">
        <v>290</v>
      </c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4"/>
      <c r="P1" s="34"/>
      <c r="Q1" s="104" t="s">
        <v>278</v>
      </c>
      <c r="R1" s="93"/>
      <c r="S1" s="92" t="s">
        <v>277</v>
      </c>
      <c r="T1" s="93"/>
      <c r="U1" s="93"/>
      <c r="V1" s="93"/>
      <c r="W1" s="93"/>
      <c r="X1" s="93"/>
      <c r="Y1" s="93"/>
      <c r="Z1" s="94"/>
      <c r="AA1" s="34"/>
      <c r="AB1" s="95" t="s">
        <v>289</v>
      </c>
      <c r="AC1" s="93"/>
      <c r="AD1" s="92" t="s">
        <v>279</v>
      </c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4"/>
    </row>
    <row r="2" spans="1:42" ht="24.75" customHeight="1" thickBot="1" x14ac:dyDescent="0.3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2" t="s">
        <v>293</v>
      </c>
      <c r="AH2" s="102"/>
      <c r="AI2" s="102"/>
      <c r="AJ2" s="102"/>
      <c r="AK2" s="102"/>
      <c r="AL2" s="102"/>
      <c r="AM2" s="102"/>
      <c r="AN2" s="102"/>
      <c r="AO2" s="102"/>
      <c r="AP2" s="103"/>
    </row>
    <row r="3" spans="1:42" ht="24" thickBot="1" x14ac:dyDescent="0.3">
      <c r="A3" s="101" t="s">
        <v>283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3"/>
    </row>
    <row r="4" spans="1:42" ht="15.75" thickBot="1" x14ac:dyDescent="0.3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1"/>
      <c r="AB4" s="1"/>
      <c r="AD4" s="1"/>
      <c r="AE4" s="1"/>
      <c r="AF4" s="96" t="s">
        <v>281</v>
      </c>
      <c r="AG4" s="97"/>
      <c r="AH4" s="99" t="s">
        <v>291</v>
      </c>
      <c r="AI4" s="99"/>
      <c r="AJ4" s="99"/>
      <c r="AK4" s="99"/>
      <c r="AL4" s="99"/>
      <c r="AM4" s="100"/>
      <c r="AN4" s="96" t="s">
        <v>280</v>
      </c>
      <c r="AO4" s="97"/>
      <c r="AP4" s="9">
        <v>0</v>
      </c>
    </row>
    <row r="5" spans="1:42" ht="15.75" thickBot="1" x14ac:dyDescent="0.3">
      <c r="A5" s="104" t="s">
        <v>269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3"/>
      <c r="Q5" s="104" t="s">
        <v>11</v>
      </c>
      <c r="R5" s="93"/>
      <c r="S5" s="93"/>
      <c r="T5" s="93"/>
      <c r="U5" s="93"/>
      <c r="V5" s="93"/>
      <c r="W5" s="93"/>
      <c r="X5" s="93"/>
      <c r="Y5" s="93"/>
      <c r="Z5" s="93"/>
      <c r="AB5" s="104" t="s">
        <v>270</v>
      </c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</row>
    <row r="6" spans="1:42" ht="15" customHeight="1" x14ac:dyDescent="0.25">
      <c r="A6" s="111" t="s">
        <v>0</v>
      </c>
      <c r="B6" s="111" t="s">
        <v>1</v>
      </c>
      <c r="C6" s="107" t="s">
        <v>8</v>
      </c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12" t="s">
        <v>12</v>
      </c>
      <c r="P6" s="4"/>
      <c r="Q6" s="111" t="s">
        <v>0</v>
      </c>
      <c r="R6" s="111" t="s">
        <v>1</v>
      </c>
      <c r="S6" s="107" t="s">
        <v>8</v>
      </c>
      <c r="T6" s="108"/>
      <c r="U6" s="108"/>
      <c r="V6" s="108"/>
      <c r="W6" s="108"/>
      <c r="X6" s="108"/>
      <c r="Y6" s="108"/>
      <c r="Z6" s="117" t="s">
        <v>10</v>
      </c>
      <c r="AB6" s="111" t="s">
        <v>0</v>
      </c>
      <c r="AC6" s="111" t="s">
        <v>1</v>
      </c>
      <c r="AD6" s="107" t="s">
        <v>8</v>
      </c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12" t="s">
        <v>12</v>
      </c>
    </row>
    <row r="7" spans="1:42" ht="15.75" thickBot="1" x14ac:dyDescent="0.3">
      <c r="A7" s="111"/>
      <c r="B7" s="111"/>
      <c r="C7" s="41" t="s">
        <v>5</v>
      </c>
      <c r="D7" s="42" t="s">
        <v>3</v>
      </c>
      <c r="E7" s="42" t="s">
        <v>16</v>
      </c>
      <c r="F7" s="42" t="s">
        <v>13</v>
      </c>
      <c r="G7" s="42" t="s">
        <v>14</v>
      </c>
      <c r="H7" s="42" t="s">
        <v>6</v>
      </c>
      <c r="I7" s="43" t="s">
        <v>35</v>
      </c>
      <c r="J7" s="43" t="s">
        <v>15</v>
      </c>
      <c r="K7" s="15" t="s">
        <v>17</v>
      </c>
      <c r="L7" s="15" t="s">
        <v>18</v>
      </c>
      <c r="M7" s="16" t="s">
        <v>19</v>
      </c>
      <c r="N7" s="15" t="s">
        <v>22</v>
      </c>
      <c r="O7" s="113"/>
      <c r="P7" s="7"/>
      <c r="Q7" s="111"/>
      <c r="R7" s="111"/>
      <c r="S7" s="41" t="s">
        <v>238</v>
      </c>
      <c r="T7" s="45" t="s">
        <v>237</v>
      </c>
      <c r="U7" s="42" t="s">
        <v>2</v>
      </c>
      <c r="V7" s="42" t="s">
        <v>3</v>
      </c>
      <c r="W7" s="42" t="s">
        <v>4</v>
      </c>
      <c r="X7" s="42" t="s">
        <v>6</v>
      </c>
      <c r="Y7" s="46" t="s">
        <v>7</v>
      </c>
      <c r="Z7" s="111"/>
      <c r="AB7" s="111"/>
      <c r="AC7" s="111"/>
      <c r="AD7" s="41" t="s">
        <v>5</v>
      </c>
      <c r="AE7" s="42" t="s">
        <v>3</v>
      </c>
      <c r="AF7" s="42" t="s">
        <v>16</v>
      </c>
      <c r="AG7" s="42" t="s">
        <v>13</v>
      </c>
      <c r="AH7" s="42" t="s">
        <v>14</v>
      </c>
      <c r="AI7" s="42" t="s">
        <v>6</v>
      </c>
      <c r="AJ7" s="43" t="s">
        <v>35</v>
      </c>
      <c r="AK7" s="42" t="s">
        <v>15</v>
      </c>
      <c r="AL7" s="32" t="s">
        <v>17</v>
      </c>
      <c r="AM7" s="15" t="s">
        <v>18</v>
      </c>
      <c r="AN7" s="15" t="s">
        <v>19</v>
      </c>
      <c r="AO7" s="32" t="s">
        <v>22</v>
      </c>
      <c r="AP7" s="113"/>
    </row>
    <row r="8" spans="1:42" x14ac:dyDescent="0.25">
      <c r="A8" s="47" t="s">
        <v>9</v>
      </c>
      <c r="B8" s="57" t="s">
        <v>34</v>
      </c>
      <c r="C8" s="48">
        <v>15</v>
      </c>
      <c r="D8" s="48">
        <v>100</v>
      </c>
      <c r="E8" s="74">
        <v>205.45</v>
      </c>
      <c r="F8" s="48">
        <v>125</v>
      </c>
      <c r="G8" s="48">
        <v>90</v>
      </c>
      <c r="H8" s="48">
        <v>13</v>
      </c>
      <c r="I8" s="48">
        <v>30</v>
      </c>
      <c r="J8" s="48">
        <v>50</v>
      </c>
      <c r="K8" s="37" t="s">
        <v>20</v>
      </c>
      <c r="L8" s="37" t="s">
        <v>21</v>
      </c>
      <c r="M8" s="37" t="s">
        <v>20</v>
      </c>
      <c r="N8" s="37" t="s">
        <v>20</v>
      </c>
      <c r="O8" s="81">
        <v>40.89</v>
      </c>
      <c r="Q8" s="47" t="s">
        <v>9</v>
      </c>
      <c r="R8" s="116" t="s">
        <v>251</v>
      </c>
      <c r="S8" s="48">
        <v>15</v>
      </c>
      <c r="T8" s="48">
        <v>10</v>
      </c>
      <c r="U8" s="48">
        <f>63+2*T8</f>
        <v>83</v>
      </c>
      <c r="V8" s="48">
        <v>120</v>
      </c>
      <c r="W8" s="48">
        <f t="shared" ref="W8:W38" si="0">IF(U8=205+2*T8,150+Z8,110+Z8)</f>
        <v>180</v>
      </c>
      <c r="X8" s="48">
        <v>13</v>
      </c>
      <c r="Y8" s="48">
        <v>13</v>
      </c>
      <c r="Z8" s="49">
        <v>70</v>
      </c>
      <c r="AB8" s="47" t="s">
        <v>9</v>
      </c>
      <c r="AC8" s="48" t="s">
        <v>38</v>
      </c>
      <c r="AD8" s="48">
        <v>15</v>
      </c>
      <c r="AE8" s="48">
        <v>100</v>
      </c>
      <c r="AF8" s="74">
        <v>206.81</v>
      </c>
      <c r="AG8" s="48">
        <v>105</v>
      </c>
      <c r="AH8" s="48">
        <v>80</v>
      </c>
      <c r="AI8" s="48">
        <v>13</v>
      </c>
      <c r="AJ8" s="48">
        <v>30</v>
      </c>
      <c r="AK8" s="48">
        <v>50</v>
      </c>
      <c r="AL8" s="37" t="s">
        <v>20</v>
      </c>
      <c r="AM8" s="37" t="s">
        <v>21</v>
      </c>
      <c r="AN8" s="37" t="s">
        <v>20</v>
      </c>
      <c r="AO8" s="37" t="s">
        <v>20</v>
      </c>
      <c r="AP8" s="81">
        <v>66.59</v>
      </c>
    </row>
    <row r="9" spans="1:42" x14ac:dyDescent="0.25">
      <c r="A9" s="50" t="s">
        <v>25</v>
      </c>
      <c r="B9" s="114" t="s">
        <v>36</v>
      </c>
      <c r="C9" s="44">
        <v>15</v>
      </c>
      <c r="D9" s="44">
        <v>100</v>
      </c>
      <c r="E9" s="75">
        <v>205.45</v>
      </c>
      <c r="F9" s="44">
        <v>120</v>
      </c>
      <c r="G9" s="44">
        <v>90</v>
      </c>
      <c r="H9" s="44">
        <v>13</v>
      </c>
      <c r="I9" s="44">
        <v>30</v>
      </c>
      <c r="J9" s="44">
        <v>50</v>
      </c>
      <c r="K9" s="36" t="s">
        <v>20</v>
      </c>
      <c r="L9" s="36" t="s">
        <v>21</v>
      </c>
      <c r="M9" s="36" t="s">
        <v>20</v>
      </c>
      <c r="N9" s="36" t="s">
        <v>20</v>
      </c>
      <c r="O9" s="82">
        <v>40.31</v>
      </c>
      <c r="Q9" s="50" t="s">
        <v>25</v>
      </c>
      <c r="R9" s="114"/>
      <c r="S9" s="44">
        <v>15</v>
      </c>
      <c r="T9" s="44">
        <v>10</v>
      </c>
      <c r="U9" s="44">
        <f>63+2*T9</f>
        <v>83</v>
      </c>
      <c r="V9" s="44">
        <v>120</v>
      </c>
      <c r="W9" s="44">
        <f t="shared" si="0"/>
        <v>180</v>
      </c>
      <c r="X9" s="44">
        <v>13</v>
      </c>
      <c r="Y9" s="44">
        <v>13</v>
      </c>
      <c r="Z9" s="51">
        <v>70</v>
      </c>
      <c r="AB9" s="50" t="s">
        <v>25</v>
      </c>
      <c r="AC9" s="114" t="s">
        <v>39</v>
      </c>
      <c r="AD9" s="44">
        <v>15</v>
      </c>
      <c r="AE9" s="44">
        <v>100</v>
      </c>
      <c r="AF9" s="75">
        <v>206.81</v>
      </c>
      <c r="AG9" s="44">
        <v>110</v>
      </c>
      <c r="AH9" s="44">
        <v>80</v>
      </c>
      <c r="AI9" s="44">
        <v>13</v>
      </c>
      <c r="AJ9" s="44">
        <v>30</v>
      </c>
      <c r="AK9" s="44">
        <v>50</v>
      </c>
      <c r="AL9" s="36" t="s">
        <v>20</v>
      </c>
      <c r="AM9" s="36" t="s">
        <v>21</v>
      </c>
      <c r="AN9" s="36" t="s">
        <v>20</v>
      </c>
      <c r="AO9" s="36" t="s">
        <v>20</v>
      </c>
      <c r="AP9" s="82">
        <v>64.44</v>
      </c>
    </row>
    <row r="10" spans="1:42" x14ac:dyDescent="0.25">
      <c r="A10" s="50" t="s">
        <v>27</v>
      </c>
      <c r="B10" s="114"/>
      <c r="C10" s="44">
        <v>15</v>
      </c>
      <c r="D10" s="44">
        <v>100</v>
      </c>
      <c r="E10" s="75">
        <v>205.45</v>
      </c>
      <c r="F10" s="44">
        <v>120</v>
      </c>
      <c r="G10" s="44">
        <v>90</v>
      </c>
      <c r="H10" s="44">
        <v>13</v>
      </c>
      <c r="I10" s="44">
        <v>30</v>
      </c>
      <c r="J10" s="44">
        <v>50</v>
      </c>
      <c r="K10" s="36" t="s">
        <v>20</v>
      </c>
      <c r="L10" s="36" t="s">
        <v>21</v>
      </c>
      <c r="M10" s="36" t="s">
        <v>20</v>
      </c>
      <c r="N10" s="36" t="s">
        <v>20</v>
      </c>
      <c r="O10" s="82">
        <v>39.700000000000003</v>
      </c>
      <c r="Q10" s="50" t="s">
        <v>27</v>
      </c>
      <c r="R10" s="114"/>
      <c r="S10" s="44">
        <v>15</v>
      </c>
      <c r="T10" s="44">
        <v>10</v>
      </c>
      <c r="U10" s="44">
        <f t="shared" ref="U10:U27" si="1">63+2*T10</f>
        <v>83</v>
      </c>
      <c r="V10" s="44">
        <v>120</v>
      </c>
      <c r="W10" s="44">
        <f t="shared" si="0"/>
        <v>180</v>
      </c>
      <c r="X10" s="44">
        <v>13</v>
      </c>
      <c r="Y10" s="44">
        <v>13</v>
      </c>
      <c r="Z10" s="51">
        <v>70</v>
      </c>
      <c r="AB10" s="50" t="s">
        <v>27</v>
      </c>
      <c r="AC10" s="114"/>
      <c r="AD10" s="44">
        <v>15</v>
      </c>
      <c r="AE10" s="44">
        <v>100</v>
      </c>
      <c r="AF10" s="75">
        <v>206.81</v>
      </c>
      <c r="AG10" s="44">
        <v>110</v>
      </c>
      <c r="AH10" s="44">
        <v>80</v>
      </c>
      <c r="AI10" s="44">
        <v>13</v>
      </c>
      <c r="AJ10" s="44">
        <v>30</v>
      </c>
      <c r="AK10" s="44">
        <v>50</v>
      </c>
      <c r="AL10" s="36" t="s">
        <v>20</v>
      </c>
      <c r="AM10" s="36" t="s">
        <v>21</v>
      </c>
      <c r="AN10" s="36" t="s">
        <v>20</v>
      </c>
      <c r="AO10" s="36" t="s">
        <v>20</v>
      </c>
      <c r="AP10" s="82">
        <v>62.15</v>
      </c>
    </row>
    <row r="11" spans="1:42" x14ac:dyDescent="0.25">
      <c r="A11" s="50" t="s">
        <v>29</v>
      </c>
      <c r="B11" s="56" t="s">
        <v>37</v>
      </c>
      <c r="C11" s="44">
        <v>15</v>
      </c>
      <c r="D11" s="44">
        <v>100</v>
      </c>
      <c r="E11" s="75">
        <v>205.45</v>
      </c>
      <c r="F11" s="44">
        <v>115</v>
      </c>
      <c r="G11" s="44">
        <v>90</v>
      </c>
      <c r="H11" s="44">
        <v>13</v>
      </c>
      <c r="I11" s="44">
        <v>30</v>
      </c>
      <c r="J11" s="44">
        <v>50</v>
      </c>
      <c r="K11" s="36" t="s">
        <v>21</v>
      </c>
      <c r="L11" s="36" t="s">
        <v>20</v>
      </c>
      <c r="M11" s="36" t="s">
        <v>20</v>
      </c>
      <c r="N11" s="36" t="s">
        <v>20</v>
      </c>
      <c r="O11" s="82">
        <v>40.47</v>
      </c>
      <c r="Q11" s="50" t="s">
        <v>29</v>
      </c>
      <c r="R11" s="114"/>
      <c r="S11" s="44">
        <v>15</v>
      </c>
      <c r="T11" s="44">
        <v>10</v>
      </c>
      <c r="U11" s="44">
        <f t="shared" si="1"/>
        <v>83</v>
      </c>
      <c r="V11" s="44">
        <v>120</v>
      </c>
      <c r="W11" s="44">
        <f t="shared" si="0"/>
        <v>180</v>
      </c>
      <c r="X11" s="44">
        <v>13</v>
      </c>
      <c r="Y11" s="44">
        <v>13</v>
      </c>
      <c r="Z11" s="51">
        <v>70</v>
      </c>
      <c r="AB11" s="50" t="s">
        <v>29</v>
      </c>
      <c r="AC11" s="56" t="s">
        <v>40</v>
      </c>
      <c r="AD11" s="44">
        <v>15</v>
      </c>
      <c r="AE11" s="44">
        <v>100</v>
      </c>
      <c r="AF11" s="75">
        <v>206.81</v>
      </c>
      <c r="AG11" s="44">
        <v>115</v>
      </c>
      <c r="AH11" s="44">
        <v>80</v>
      </c>
      <c r="AI11" s="44">
        <v>13</v>
      </c>
      <c r="AJ11" s="44">
        <v>30</v>
      </c>
      <c r="AK11" s="44">
        <v>50</v>
      </c>
      <c r="AL11" s="36" t="s">
        <v>20</v>
      </c>
      <c r="AM11" s="36" t="s">
        <v>20</v>
      </c>
      <c r="AN11" s="36" t="s">
        <v>21</v>
      </c>
      <c r="AO11" s="44">
        <v>7.08</v>
      </c>
      <c r="AP11" s="82">
        <v>59.33</v>
      </c>
    </row>
    <row r="12" spans="1:42" x14ac:dyDescent="0.25">
      <c r="A12" s="50" t="s">
        <v>31</v>
      </c>
      <c r="B12" s="56" t="s">
        <v>111</v>
      </c>
      <c r="C12" s="44">
        <v>15</v>
      </c>
      <c r="D12" s="44">
        <v>100</v>
      </c>
      <c r="E12" s="75">
        <v>205.45</v>
      </c>
      <c r="F12" s="44">
        <v>115</v>
      </c>
      <c r="G12" s="44">
        <v>90</v>
      </c>
      <c r="H12" s="44">
        <v>13</v>
      </c>
      <c r="I12" s="44">
        <v>30</v>
      </c>
      <c r="J12" s="44">
        <v>50</v>
      </c>
      <c r="K12" s="36" t="s">
        <v>20</v>
      </c>
      <c r="L12" s="36" t="s">
        <v>21</v>
      </c>
      <c r="M12" s="36" t="s">
        <v>20</v>
      </c>
      <c r="N12" s="36" t="s">
        <v>20</v>
      </c>
      <c r="O12" s="82">
        <v>38.17</v>
      </c>
      <c r="Q12" s="50" t="s">
        <v>31</v>
      </c>
      <c r="R12" s="114"/>
      <c r="S12" s="44">
        <v>15</v>
      </c>
      <c r="T12" s="44">
        <v>10</v>
      </c>
      <c r="U12" s="44">
        <f t="shared" si="1"/>
        <v>83</v>
      </c>
      <c r="V12" s="44">
        <v>120</v>
      </c>
      <c r="W12" s="44">
        <f t="shared" si="0"/>
        <v>180</v>
      </c>
      <c r="X12" s="44">
        <v>13</v>
      </c>
      <c r="Y12" s="44">
        <v>13</v>
      </c>
      <c r="Z12" s="51">
        <v>70</v>
      </c>
      <c r="AB12" s="50" t="s">
        <v>31</v>
      </c>
      <c r="AC12" s="114" t="s">
        <v>110</v>
      </c>
      <c r="AD12" s="44">
        <v>15</v>
      </c>
      <c r="AE12" s="44">
        <v>100</v>
      </c>
      <c r="AF12" s="75">
        <v>206.81</v>
      </c>
      <c r="AG12" s="44">
        <v>110</v>
      </c>
      <c r="AH12" s="44">
        <v>80</v>
      </c>
      <c r="AI12" s="44">
        <v>13</v>
      </c>
      <c r="AJ12" s="44">
        <v>30</v>
      </c>
      <c r="AK12" s="44">
        <v>50</v>
      </c>
      <c r="AL12" s="36" t="s">
        <v>20</v>
      </c>
      <c r="AM12" s="36" t="s">
        <v>21</v>
      </c>
      <c r="AN12" s="36" t="s">
        <v>20</v>
      </c>
      <c r="AO12" s="36" t="s">
        <v>20</v>
      </c>
      <c r="AP12" s="82">
        <v>59.12</v>
      </c>
    </row>
    <row r="13" spans="1:42" x14ac:dyDescent="0.25">
      <c r="A13" s="50" t="s">
        <v>46</v>
      </c>
      <c r="B13" s="56" t="s">
        <v>112</v>
      </c>
      <c r="C13" s="44">
        <v>15</v>
      </c>
      <c r="D13" s="44">
        <v>100</v>
      </c>
      <c r="E13" s="75">
        <v>205.45</v>
      </c>
      <c r="F13" s="44">
        <v>110</v>
      </c>
      <c r="G13" s="44">
        <v>90</v>
      </c>
      <c r="H13" s="44">
        <v>13</v>
      </c>
      <c r="I13" s="44">
        <v>30</v>
      </c>
      <c r="J13" s="44">
        <v>50</v>
      </c>
      <c r="K13" s="36" t="s">
        <v>20</v>
      </c>
      <c r="L13" s="36" t="s">
        <v>21</v>
      </c>
      <c r="M13" s="36" t="s">
        <v>20</v>
      </c>
      <c r="N13" s="36" t="s">
        <v>20</v>
      </c>
      <c r="O13" s="82">
        <v>38.1</v>
      </c>
      <c r="Q13" s="50" t="s">
        <v>46</v>
      </c>
      <c r="R13" s="114"/>
      <c r="S13" s="44">
        <v>15</v>
      </c>
      <c r="T13" s="44">
        <v>10</v>
      </c>
      <c r="U13" s="44">
        <f t="shared" si="1"/>
        <v>83</v>
      </c>
      <c r="V13" s="44">
        <v>120</v>
      </c>
      <c r="W13" s="44">
        <f t="shared" si="0"/>
        <v>180</v>
      </c>
      <c r="X13" s="44">
        <v>13</v>
      </c>
      <c r="Y13" s="44">
        <v>13</v>
      </c>
      <c r="Z13" s="51">
        <v>70</v>
      </c>
      <c r="AB13" s="50" t="s">
        <v>46</v>
      </c>
      <c r="AC13" s="114"/>
      <c r="AD13" s="44">
        <v>15</v>
      </c>
      <c r="AE13" s="44">
        <v>100</v>
      </c>
      <c r="AF13" s="75">
        <v>206.81</v>
      </c>
      <c r="AG13" s="44">
        <v>110</v>
      </c>
      <c r="AH13" s="44">
        <v>80</v>
      </c>
      <c r="AI13" s="44">
        <v>13</v>
      </c>
      <c r="AJ13" s="44">
        <v>30</v>
      </c>
      <c r="AK13" s="44">
        <v>50</v>
      </c>
      <c r="AL13" s="36" t="s">
        <v>20</v>
      </c>
      <c r="AM13" s="36" t="s">
        <v>21</v>
      </c>
      <c r="AN13" s="36" t="s">
        <v>20</v>
      </c>
      <c r="AO13" s="36" t="s">
        <v>20</v>
      </c>
      <c r="AP13" s="82">
        <v>55.37</v>
      </c>
    </row>
    <row r="14" spans="1:42" x14ac:dyDescent="0.25">
      <c r="A14" s="50" t="s">
        <v>48</v>
      </c>
      <c r="B14" s="56" t="s">
        <v>113</v>
      </c>
      <c r="C14" s="44">
        <v>15</v>
      </c>
      <c r="D14" s="44">
        <v>100</v>
      </c>
      <c r="E14" s="75">
        <v>205.45</v>
      </c>
      <c r="F14" s="44">
        <v>110</v>
      </c>
      <c r="G14" s="44">
        <v>90</v>
      </c>
      <c r="H14" s="44">
        <v>13</v>
      </c>
      <c r="I14" s="44">
        <v>30</v>
      </c>
      <c r="J14" s="44">
        <v>50</v>
      </c>
      <c r="K14" s="36" t="s">
        <v>21</v>
      </c>
      <c r="L14" s="36" t="s">
        <v>20</v>
      </c>
      <c r="M14" s="36" t="s">
        <v>20</v>
      </c>
      <c r="N14" s="36" t="s">
        <v>20</v>
      </c>
      <c r="O14" s="82">
        <v>36.31</v>
      </c>
      <c r="Q14" s="50" t="s">
        <v>48</v>
      </c>
      <c r="R14" s="114"/>
      <c r="S14" s="44">
        <v>15</v>
      </c>
      <c r="T14" s="44">
        <v>10</v>
      </c>
      <c r="U14" s="44">
        <f t="shared" si="1"/>
        <v>83</v>
      </c>
      <c r="V14" s="44">
        <v>120</v>
      </c>
      <c r="W14" s="44">
        <f t="shared" si="0"/>
        <v>180</v>
      </c>
      <c r="X14" s="44">
        <v>13</v>
      </c>
      <c r="Y14" s="44">
        <v>13</v>
      </c>
      <c r="Z14" s="51">
        <v>70</v>
      </c>
      <c r="AB14" s="50" t="s">
        <v>48</v>
      </c>
      <c r="AC14" s="56" t="s">
        <v>114</v>
      </c>
      <c r="AD14" s="44">
        <v>15</v>
      </c>
      <c r="AE14" s="44">
        <v>100</v>
      </c>
      <c r="AF14" s="75">
        <v>206.81</v>
      </c>
      <c r="AG14" s="44">
        <v>120</v>
      </c>
      <c r="AH14" s="44">
        <v>80</v>
      </c>
      <c r="AI14" s="44">
        <v>13</v>
      </c>
      <c r="AJ14" s="44">
        <v>30</v>
      </c>
      <c r="AK14" s="44">
        <v>50</v>
      </c>
      <c r="AL14" s="36" t="s">
        <v>20</v>
      </c>
      <c r="AM14" s="36" t="s">
        <v>20</v>
      </c>
      <c r="AN14" s="36" t="s">
        <v>21</v>
      </c>
      <c r="AO14" s="44">
        <v>7.08</v>
      </c>
      <c r="AP14" s="82">
        <v>51.78</v>
      </c>
    </row>
    <row r="15" spans="1:42" x14ac:dyDescent="0.25">
      <c r="A15" s="50" t="s">
        <v>50</v>
      </c>
      <c r="B15" s="56" t="s">
        <v>115</v>
      </c>
      <c r="C15" s="44">
        <v>15</v>
      </c>
      <c r="D15" s="44">
        <v>100</v>
      </c>
      <c r="E15" s="75">
        <v>205.45</v>
      </c>
      <c r="F15" s="44">
        <v>105</v>
      </c>
      <c r="G15" s="44">
        <v>90</v>
      </c>
      <c r="H15" s="44">
        <v>13</v>
      </c>
      <c r="I15" s="44">
        <v>30</v>
      </c>
      <c r="J15" s="44">
        <v>50</v>
      </c>
      <c r="K15" s="36" t="s">
        <v>20</v>
      </c>
      <c r="L15" s="36" t="s">
        <v>21</v>
      </c>
      <c r="M15" s="36" t="s">
        <v>20</v>
      </c>
      <c r="N15" s="36" t="s">
        <v>20</v>
      </c>
      <c r="O15" s="82">
        <v>38.21</v>
      </c>
      <c r="Q15" s="50" t="s">
        <v>50</v>
      </c>
      <c r="R15" s="114"/>
      <c r="S15" s="44">
        <v>15</v>
      </c>
      <c r="T15" s="44">
        <v>10</v>
      </c>
      <c r="U15" s="44">
        <f t="shared" si="1"/>
        <v>83</v>
      </c>
      <c r="V15" s="44">
        <v>120</v>
      </c>
      <c r="W15" s="44">
        <f t="shared" si="0"/>
        <v>180</v>
      </c>
      <c r="X15" s="44">
        <v>13</v>
      </c>
      <c r="Y15" s="44">
        <v>13</v>
      </c>
      <c r="Z15" s="51">
        <v>70</v>
      </c>
      <c r="AB15" s="50" t="s">
        <v>50</v>
      </c>
      <c r="AC15" s="114" t="s">
        <v>116</v>
      </c>
      <c r="AD15" s="44">
        <v>15</v>
      </c>
      <c r="AE15" s="44">
        <v>100</v>
      </c>
      <c r="AF15" s="75">
        <v>206.81</v>
      </c>
      <c r="AG15" s="44">
        <v>115</v>
      </c>
      <c r="AH15" s="44">
        <v>80</v>
      </c>
      <c r="AI15" s="44">
        <v>13</v>
      </c>
      <c r="AJ15" s="44">
        <v>30</v>
      </c>
      <c r="AK15" s="44">
        <v>50</v>
      </c>
      <c r="AL15" s="36" t="s">
        <v>20</v>
      </c>
      <c r="AM15" s="36" t="s">
        <v>21</v>
      </c>
      <c r="AN15" s="36" t="s">
        <v>20</v>
      </c>
      <c r="AO15" s="36" t="s">
        <v>20</v>
      </c>
      <c r="AP15" s="82">
        <v>50.73</v>
      </c>
    </row>
    <row r="16" spans="1:42" x14ac:dyDescent="0.25">
      <c r="A16" s="50" t="s">
        <v>52</v>
      </c>
      <c r="B16" s="56" t="s">
        <v>117</v>
      </c>
      <c r="C16" s="44">
        <v>15</v>
      </c>
      <c r="D16" s="44">
        <v>100</v>
      </c>
      <c r="E16" s="75">
        <v>205.45</v>
      </c>
      <c r="F16" s="44">
        <v>100</v>
      </c>
      <c r="G16" s="44">
        <v>90</v>
      </c>
      <c r="H16" s="44">
        <v>13</v>
      </c>
      <c r="I16" s="44">
        <v>30</v>
      </c>
      <c r="J16" s="44">
        <v>50</v>
      </c>
      <c r="K16" s="36" t="s">
        <v>20</v>
      </c>
      <c r="L16" s="36" t="s">
        <v>21</v>
      </c>
      <c r="M16" s="36" t="s">
        <v>20</v>
      </c>
      <c r="N16" s="36" t="s">
        <v>20</v>
      </c>
      <c r="O16" s="82">
        <v>37.28</v>
      </c>
      <c r="Q16" s="50" t="s">
        <v>52</v>
      </c>
      <c r="R16" s="114"/>
      <c r="S16" s="44">
        <v>15</v>
      </c>
      <c r="T16" s="44">
        <v>10</v>
      </c>
      <c r="U16" s="44">
        <f t="shared" si="1"/>
        <v>83</v>
      </c>
      <c r="V16" s="44">
        <v>120</v>
      </c>
      <c r="W16" s="44">
        <f t="shared" si="0"/>
        <v>180</v>
      </c>
      <c r="X16" s="44">
        <v>13</v>
      </c>
      <c r="Y16" s="44">
        <v>13</v>
      </c>
      <c r="Z16" s="51">
        <v>70</v>
      </c>
      <c r="AB16" s="50" t="s">
        <v>52</v>
      </c>
      <c r="AC16" s="114"/>
      <c r="AD16" s="44">
        <v>15</v>
      </c>
      <c r="AE16" s="44">
        <v>100</v>
      </c>
      <c r="AF16" s="75">
        <v>206.81</v>
      </c>
      <c r="AG16" s="44">
        <v>115</v>
      </c>
      <c r="AH16" s="44">
        <v>80</v>
      </c>
      <c r="AI16" s="44">
        <v>13</v>
      </c>
      <c r="AJ16" s="44">
        <v>30</v>
      </c>
      <c r="AK16" s="44">
        <v>50</v>
      </c>
      <c r="AL16" s="36" t="s">
        <v>20</v>
      </c>
      <c r="AM16" s="36" t="s">
        <v>21</v>
      </c>
      <c r="AN16" s="36" t="s">
        <v>20</v>
      </c>
      <c r="AO16" s="36" t="s">
        <v>20</v>
      </c>
      <c r="AP16" s="82">
        <v>47.27</v>
      </c>
    </row>
    <row r="17" spans="1:42" x14ac:dyDescent="0.25">
      <c r="A17" s="50" t="s">
        <v>55</v>
      </c>
      <c r="B17" s="56" t="s">
        <v>118</v>
      </c>
      <c r="C17" s="44">
        <v>15</v>
      </c>
      <c r="D17" s="44">
        <v>100</v>
      </c>
      <c r="E17" s="75">
        <v>205.45</v>
      </c>
      <c r="F17" s="44">
        <v>105</v>
      </c>
      <c r="G17" s="44">
        <v>90</v>
      </c>
      <c r="H17" s="44">
        <v>13</v>
      </c>
      <c r="I17" s="44">
        <v>30</v>
      </c>
      <c r="J17" s="44">
        <v>50</v>
      </c>
      <c r="K17" s="36" t="s">
        <v>21</v>
      </c>
      <c r="L17" s="36" t="s">
        <v>20</v>
      </c>
      <c r="M17" s="36" t="s">
        <v>20</v>
      </c>
      <c r="N17" s="36" t="s">
        <v>20</v>
      </c>
      <c r="O17" s="82">
        <v>43.24</v>
      </c>
      <c r="Q17" s="50" t="s">
        <v>55</v>
      </c>
      <c r="R17" s="114" t="s">
        <v>252</v>
      </c>
      <c r="S17" s="44">
        <v>15</v>
      </c>
      <c r="T17" s="44">
        <v>10</v>
      </c>
      <c r="U17" s="44">
        <f t="shared" si="1"/>
        <v>83</v>
      </c>
      <c r="V17" s="44">
        <v>120</v>
      </c>
      <c r="W17" s="44">
        <f t="shared" si="0"/>
        <v>190</v>
      </c>
      <c r="X17" s="44">
        <v>13</v>
      </c>
      <c r="Y17" s="44">
        <v>13</v>
      </c>
      <c r="Z17" s="51">
        <v>80</v>
      </c>
      <c r="AB17" s="50" t="s">
        <v>55</v>
      </c>
      <c r="AC17" s="56" t="s">
        <v>119</v>
      </c>
      <c r="AD17" s="44">
        <v>15</v>
      </c>
      <c r="AE17" s="44">
        <v>100</v>
      </c>
      <c r="AF17" s="75">
        <v>206.81</v>
      </c>
      <c r="AG17" s="44">
        <v>125</v>
      </c>
      <c r="AH17" s="44">
        <v>80</v>
      </c>
      <c r="AI17" s="44">
        <v>13</v>
      </c>
      <c r="AJ17" s="44">
        <v>30</v>
      </c>
      <c r="AK17" s="44">
        <v>50</v>
      </c>
      <c r="AL17" s="36" t="s">
        <v>20</v>
      </c>
      <c r="AM17" s="36" t="s">
        <v>20</v>
      </c>
      <c r="AN17" s="36" t="s">
        <v>21</v>
      </c>
      <c r="AO17" s="44">
        <v>7.08</v>
      </c>
      <c r="AP17" s="82">
        <v>53.5</v>
      </c>
    </row>
    <row r="18" spans="1:42" x14ac:dyDescent="0.25">
      <c r="A18" s="50" t="s">
        <v>57</v>
      </c>
      <c r="B18" s="56" t="s">
        <v>120</v>
      </c>
      <c r="C18" s="44">
        <v>15</v>
      </c>
      <c r="D18" s="44">
        <v>100</v>
      </c>
      <c r="E18" s="75">
        <v>205.45</v>
      </c>
      <c r="F18" s="44">
        <v>105</v>
      </c>
      <c r="G18" s="44">
        <v>90</v>
      </c>
      <c r="H18" s="44">
        <v>13</v>
      </c>
      <c r="I18" s="44">
        <v>30</v>
      </c>
      <c r="J18" s="44">
        <v>50</v>
      </c>
      <c r="K18" s="36" t="s">
        <v>20</v>
      </c>
      <c r="L18" s="36" t="s">
        <v>21</v>
      </c>
      <c r="M18" s="36" t="s">
        <v>20</v>
      </c>
      <c r="N18" s="36" t="s">
        <v>20</v>
      </c>
      <c r="O18" s="82">
        <v>45.14</v>
      </c>
      <c r="Q18" s="50" t="s">
        <v>57</v>
      </c>
      <c r="R18" s="114"/>
      <c r="S18" s="44">
        <v>15</v>
      </c>
      <c r="T18" s="44">
        <v>10</v>
      </c>
      <c r="U18" s="44">
        <f t="shared" si="1"/>
        <v>83</v>
      </c>
      <c r="V18" s="44">
        <v>120</v>
      </c>
      <c r="W18" s="44">
        <f t="shared" si="0"/>
        <v>190</v>
      </c>
      <c r="X18" s="44">
        <v>13</v>
      </c>
      <c r="Y18" s="44">
        <v>13</v>
      </c>
      <c r="Z18" s="51">
        <v>80</v>
      </c>
      <c r="AB18" s="50" t="s">
        <v>57</v>
      </c>
      <c r="AC18" s="56" t="s">
        <v>121</v>
      </c>
      <c r="AD18" s="44">
        <v>15</v>
      </c>
      <c r="AE18" s="44">
        <v>100</v>
      </c>
      <c r="AF18" s="75">
        <v>206.81</v>
      </c>
      <c r="AG18" s="44">
        <v>120</v>
      </c>
      <c r="AH18" s="44">
        <v>80</v>
      </c>
      <c r="AI18" s="44">
        <v>13</v>
      </c>
      <c r="AJ18" s="44">
        <v>30</v>
      </c>
      <c r="AK18" s="44">
        <v>50</v>
      </c>
      <c r="AL18" s="36" t="s">
        <v>20</v>
      </c>
      <c r="AM18" s="36" t="s">
        <v>21</v>
      </c>
      <c r="AN18" s="36" t="s">
        <v>20</v>
      </c>
      <c r="AO18" s="36" t="s">
        <v>20</v>
      </c>
      <c r="AP18" s="82">
        <v>51.81</v>
      </c>
    </row>
    <row r="19" spans="1:42" x14ac:dyDescent="0.25">
      <c r="A19" s="50" t="s">
        <v>58</v>
      </c>
      <c r="B19" s="56" t="s">
        <v>123</v>
      </c>
      <c r="C19" s="44">
        <v>15</v>
      </c>
      <c r="D19" s="44">
        <v>100</v>
      </c>
      <c r="E19" s="75">
        <v>205.45</v>
      </c>
      <c r="F19" s="44">
        <v>100</v>
      </c>
      <c r="G19" s="44">
        <v>90</v>
      </c>
      <c r="H19" s="44">
        <v>13</v>
      </c>
      <c r="I19" s="44">
        <v>30</v>
      </c>
      <c r="J19" s="44">
        <v>50</v>
      </c>
      <c r="K19" s="36" t="s">
        <v>20</v>
      </c>
      <c r="L19" s="36" t="s">
        <v>21</v>
      </c>
      <c r="M19" s="36" t="s">
        <v>20</v>
      </c>
      <c r="N19" s="36" t="s">
        <v>20</v>
      </c>
      <c r="O19" s="82">
        <v>44.22</v>
      </c>
      <c r="Q19" s="50" t="s">
        <v>58</v>
      </c>
      <c r="R19" s="114"/>
      <c r="S19" s="44">
        <v>15</v>
      </c>
      <c r="T19" s="44">
        <v>10</v>
      </c>
      <c r="U19" s="44">
        <f t="shared" si="1"/>
        <v>83</v>
      </c>
      <c r="V19" s="44">
        <v>120</v>
      </c>
      <c r="W19" s="44">
        <f t="shared" si="0"/>
        <v>190</v>
      </c>
      <c r="X19" s="44">
        <v>13</v>
      </c>
      <c r="Y19" s="44">
        <v>13</v>
      </c>
      <c r="Z19" s="51">
        <v>80</v>
      </c>
      <c r="AB19" s="50" t="s">
        <v>58</v>
      </c>
      <c r="AC19" s="56" t="s">
        <v>122</v>
      </c>
      <c r="AD19" s="44">
        <v>15</v>
      </c>
      <c r="AE19" s="44">
        <v>100</v>
      </c>
      <c r="AF19" s="75">
        <v>206.81</v>
      </c>
      <c r="AG19" s="44">
        <v>125</v>
      </c>
      <c r="AH19" s="44">
        <v>80</v>
      </c>
      <c r="AI19" s="44">
        <v>13</v>
      </c>
      <c r="AJ19" s="44">
        <v>30</v>
      </c>
      <c r="AK19" s="44">
        <v>50</v>
      </c>
      <c r="AL19" s="36" t="s">
        <v>20</v>
      </c>
      <c r="AM19" s="36" t="s">
        <v>21</v>
      </c>
      <c r="AN19" s="36" t="s">
        <v>20</v>
      </c>
      <c r="AO19" s="36" t="s">
        <v>20</v>
      </c>
      <c r="AP19" s="82">
        <v>48.35</v>
      </c>
    </row>
    <row r="20" spans="1:42" x14ac:dyDescent="0.25">
      <c r="A20" s="50" t="s">
        <v>60</v>
      </c>
      <c r="B20" s="56" t="s">
        <v>125</v>
      </c>
      <c r="C20" s="44">
        <v>15</v>
      </c>
      <c r="D20" s="44">
        <v>100</v>
      </c>
      <c r="E20" s="75">
        <v>205.45</v>
      </c>
      <c r="F20" s="44">
        <v>95</v>
      </c>
      <c r="G20" s="44">
        <v>90</v>
      </c>
      <c r="H20" s="44">
        <v>13</v>
      </c>
      <c r="I20" s="44">
        <v>30</v>
      </c>
      <c r="J20" s="44">
        <v>50</v>
      </c>
      <c r="K20" s="36" t="s">
        <v>21</v>
      </c>
      <c r="L20" s="36" t="s">
        <v>20</v>
      </c>
      <c r="M20" s="36" t="s">
        <v>20</v>
      </c>
      <c r="N20" s="36" t="s">
        <v>20</v>
      </c>
      <c r="O20" s="82">
        <v>42.44</v>
      </c>
      <c r="Q20" s="50" t="s">
        <v>60</v>
      </c>
      <c r="R20" s="114"/>
      <c r="S20" s="44">
        <v>15</v>
      </c>
      <c r="T20" s="44">
        <v>10</v>
      </c>
      <c r="U20" s="44">
        <f t="shared" si="1"/>
        <v>83</v>
      </c>
      <c r="V20" s="44">
        <v>120</v>
      </c>
      <c r="W20" s="44">
        <f t="shared" si="0"/>
        <v>190</v>
      </c>
      <c r="X20" s="44">
        <v>13</v>
      </c>
      <c r="Y20" s="44">
        <v>13</v>
      </c>
      <c r="Z20" s="51">
        <v>80</v>
      </c>
      <c r="AB20" s="50" t="s">
        <v>60</v>
      </c>
      <c r="AC20" s="56" t="s">
        <v>124</v>
      </c>
      <c r="AD20" s="44">
        <v>15</v>
      </c>
      <c r="AE20" s="44">
        <v>100</v>
      </c>
      <c r="AF20" s="75">
        <v>206.81</v>
      </c>
      <c r="AG20" s="44">
        <v>130</v>
      </c>
      <c r="AH20" s="44">
        <v>80</v>
      </c>
      <c r="AI20" s="44">
        <v>13</v>
      </c>
      <c r="AJ20" s="44">
        <v>30</v>
      </c>
      <c r="AK20" s="44">
        <v>50</v>
      </c>
      <c r="AL20" s="36" t="s">
        <v>20</v>
      </c>
      <c r="AM20" s="36" t="s">
        <v>20</v>
      </c>
      <c r="AN20" s="36" t="s">
        <v>21</v>
      </c>
      <c r="AO20" s="44">
        <v>7.08</v>
      </c>
      <c r="AP20" s="82">
        <v>44.66</v>
      </c>
    </row>
    <row r="21" spans="1:42" x14ac:dyDescent="0.25">
      <c r="A21" s="50" t="s">
        <v>63</v>
      </c>
      <c r="B21" s="56" t="s">
        <v>126</v>
      </c>
      <c r="C21" s="44">
        <v>15</v>
      </c>
      <c r="D21" s="44">
        <v>100</v>
      </c>
      <c r="E21" s="75">
        <v>205.45</v>
      </c>
      <c r="F21" s="44">
        <v>95</v>
      </c>
      <c r="G21" s="44">
        <v>90</v>
      </c>
      <c r="H21" s="44">
        <v>13</v>
      </c>
      <c r="I21" s="44">
        <v>30</v>
      </c>
      <c r="J21" s="44">
        <v>50</v>
      </c>
      <c r="K21" s="36" t="s">
        <v>20</v>
      </c>
      <c r="L21" s="36" t="s">
        <v>21</v>
      </c>
      <c r="M21" s="36" t="s">
        <v>20</v>
      </c>
      <c r="N21" s="36" t="s">
        <v>20</v>
      </c>
      <c r="O21" s="82">
        <v>41.98</v>
      </c>
      <c r="Q21" s="50" t="s">
        <v>63</v>
      </c>
      <c r="R21" s="114"/>
      <c r="S21" s="44">
        <v>15</v>
      </c>
      <c r="T21" s="44">
        <v>10</v>
      </c>
      <c r="U21" s="44">
        <f t="shared" si="1"/>
        <v>83</v>
      </c>
      <c r="V21" s="44">
        <v>120</v>
      </c>
      <c r="W21" s="44">
        <f t="shared" si="0"/>
        <v>190</v>
      </c>
      <c r="X21" s="44">
        <v>13</v>
      </c>
      <c r="Y21" s="44">
        <v>13</v>
      </c>
      <c r="Z21" s="51">
        <v>80</v>
      </c>
      <c r="AB21" s="50" t="s">
        <v>63</v>
      </c>
      <c r="AC21" s="114" t="s">
        <v>130</v>
      </c>
      <c r="AD21" s="44">
        <v>15</v>
      </c>
      <c r="AE21" s="44">
        <v>100</v>
      </c>
      <c r="AF21" s="75">
        <v>206.81</v>
      </c>
      <c r="AG21" s="44">
        <v>130</v>
      </c>
      <c r="AH21" s="44">
        <v>80</v>
      </c>
      <c r="AI21" s="44">
        <v>13</v>
      </c>
      <c r="AJ21" s="44">
        <v>30</v>
      </c>
      <c r="AK21" s="44">
        <v>50</v>
      </c>
      <c r="AL21" s="36" t="s">
        <v>20</v>
      </c>
      <c r="AM21" s="36" t="s">
        <v>21</v>
      </c>
      <c r="AN21" s="36" t="s">
        <v>20</v>
      </c>
      <c r="AO21" s="36" t="s">
        <v>20</v>
      </c>
      <c r="AP21" s="82">
        <v>43.96</v>
      </c>
    </row>
    <row r="22" spans="1:42" x14ac:dyDescent="0.25">
      <c r="A22" s="50" t="s">
        <v>64</v>
      </c>
      <c r="B22" s="114" t="s">
        <v>127</v>
      </c>
      <c r="C22" s="44">
        <v>15</v>
      </c>
      <c r="D22" s="44">
        <v>100</v>
      </c>
      <c r="E22" s="75">
        <v>205.45</v>
      </c>
      <c r="F22" s="44">
        <v>90</v>
      </c>
      <c r="G22" s="44">
        <v>90</v>
      </c>
      <c r="H22" s="44">
        <v>13</v>
      </c>
      <c r="I22" s="44">
        <v>30</v>
      </c>
      <c r="J22" s="44">
        <v>50</v>
      </c>
      <c r="K22" s="36" t="s">
        <v>20</v>
      </c>
      <c r="L22" s="36" t="s">
        <v>21</v>
      </c>
      <c r="M22" s="36" t="s">
        <v>20</v>
      </c>
      <c r="N22" s="36" t="s">
        <v>20</v>
      </c>
      <c r="O22" s="82">
        <v>41.36</v>
      </c>
      <c r="Q22" s="50" t="s">
        <v>64</v>
      </c>
      <c r="R22" s="114"/>
      <c r="S22" s="44">
        <v>15</v>
      </c>
      <c r="T22" s="44">
        <v>10</v>
      </c>
      <c r="U22" s="44">
        <f t="shared" si="1"/>
        <v>83</v>
      </c>
      <c r="V22" s="44">
        <v>120</v>
      </c>
      <c r="W22" s="44">
        <f t="shared" si="0"/>
        <v>190</v>
      </c>
      <c r="X22" s="44">
        <v>13</v>
      </c>
      <c r="Y22" s="44">
        <v>13</v>
      </c>
      <c r="Z22" s="51">
        <v>80</v>
      </c>
      <c r="AB22" s="50" t="s">
        <v>64</v>
      </c>
      <c r="AC22" s="114"/>
      <c r="AD22" s="44">
        <v>15</v>
      </c>
      <c r="AE22" s="44">
        <v>100</v>
      </c>
      <c r="AF22" s="75">
        <v>206.81</v>
      </c>
      <c r="AG22" s="44">
        <v>130</v>
      </c>
      <c r="AH22" s="44">
        <v>80</v>
      </c>
      <c r="AI22" s="44">
        <v>13</v>
      </c>
      <c r="AJ22" s="44">
        <v>30</v>
      </c>
      <c r="AK22" s="44">
        <v>50</v>
      </c>
      <c r="AL22" s="36" t="s">
        <v>20</v>
      </c>
      <c r="AM22" s="36" t="s">
        <v>21</v>
      </c>
      <c r="AN22" s="36" t="s">
        <v>20</v>
      </c>
      <c r="AO22" s="36" t="s">
        <v>20</v>
      </c>
      <c r="AP22" s="82">
        <v>41.65</v>
      </c>
    </row>
    <row r="23" spans="1:42" x14ac:dyDescent="0.25">
      <c r="A23" s="50" t="s">
        <v>67</v>
      </c>
      <c r="B23" s="114"/>
      <c r="C23" s="44">
        <v>15</v>
      </c>
      <c r="D23" s="44">
        <v>100</v>
      </c>
      <c r="E23" s="75">
        <v>205.45</v>
      </c>
      <c r="F23" s="44">
        <v>90</v>
      </c>
      <c r="G23" s="44">
        <v>90</v>
      </c>
      <c r="H23" s="44">
        <v>13</v>
      </c>
      <c r="I23" s="44">
        <v>30</v>
      </c>
      <c r="J23" s="44">
        <v>50</v>
      </c>
      <c r="K23" s="36" t="s">
        <v>20</v>
      </c>
      <c r="L23" s="36" t="s">
        <v>21</v>
      </c>
      <c r="M23" s="36" t="s">
        <v>20</v>
      </c>
      <c r="N23" s="36" t="s">
        <v>20</v>
      </c>
      <c r="O23" s="82">
        <v>40.74</v>
      </c>
      <c r="Q23" s="50" t="s">
        <v>67</v>
      </c>
      <c r="R23" s="114"/>
      <c r="S23" s="44">
        <v>15</v>
      </c>
      <c r="T23" s="44">
        <v>10</v>
      </c>
      <c r="U23" s="44">
        <f t="shared" si="1"/>
        <v>83</v>
      </c>
      <c r="V23" s="44">
        <v>120</v>
      </c>
      <c r="W23" s="44">
        <f t="shared" si="0"/>
        <v>190</v>
      </c>
      <c r="X23" s="44">
        <v>13</v>
      </c>
      <c r="Y23" s="44">
        <v>13</v>
      </c>
      <c r="Z23" s="51">
        <v>80</v>
      </c>
      <c r="AB23" s="50" t="s">
        <v>67</v>
      </c>
      <c r="AC23" s="114"/>
      <c r="AD23" s="44">
        <v>15</v>
      </c>
      <c r="AE23" s="44">
        <v>100</v>
      </c>
      <c r="AF23" s="75">
        <v>206.81</v>
      </c>
      <c r="AG23" s="44">
        <v>130</v>
      </c>
      <c r="AH23" s="44">
        <v>80</v>
      </c>
      <c r="AI23" s="44">
        <v>13</v>
      </c>
      <c r="AJ23" s="44">
        <v>30</v>
      </c>
      <c r="AK23" s="44">
        <v>50</v>
      </c>
      <c r="AL23" s="36" t="s">
        <v>20</v>
      </c>
      <c r="AM23" s="36" t="s">
        <v>21</v>
      </c>
      <c r="AN23" s="36" t="s">
        <v>20</v>
      </c>
      <c r="AO23" s="36" t="s">
        <v>20</v>
      </c>
      <c r="AP23" s="82">
        <v>39.33</v>
      </c>
    </row>
    <row r="24" spans="1:42" x14ac:dyDescent="0.25">
      <c r="A24" s="50" t="s">
        <v>68</v>
      </c>
      <c r="B24" s="56" t="s">
        <v>129</v>
      </c>
      <c r="C24" s="44">
        <v>15</v>
      </c>
      <c r="D24" s="44">
        <v>100</v>
      </c>
      <c r="E24" s="75">
        <v>205.45</v>
      </c>
      <c r="F24" s="44">
        <v>90</v>
      </c>
      <c r="G24" s="44">
        <v>90</v>
      </c>
      <c r="H24" s="44">
        <v>13</v>
      </c>
      <c r="I24" s="44">
        <v>30</v>
      </c>
      <c r="J24" s="44">
        <v>50</v>
      </c>
      <c r="K24" s="36" t="s">
        <v>21</v>
      </c>
      <c r="L24" s="36" t="s">
        <v>20</v>
      </c>
      <c r="M24" s="36" t="s">
        <v>20</v>
      </c>
      <c r="N24" s="36" t="s">
        <v>20</v>
      </c>
      <c r="O24" s="82">
        <v>49.37</v>
      </c>
      <c r="Q24" s="50" t="s">
        <v>68</v>
      </c>
      <c r="R24" s="114" t="s">
        <v>253</v>
      </c>
      <c r="S24" s="44">
        <v>15</v>
      </c>
      <c r="T24" s="44">
        <v>10</v>
      </c>
      <c r="U24" s="44">
        <f t="shared" si="1"/>
        <v>83</v>
      </c>
      <c r="V24" s="44">
        <v>120</v>
      </c>
      <c r="W24" s="44">
        <f t="shared" si="0"/>
        <v>200</v>
      </c>
      <c r="X24" s="44">
        <v>13</v>
      </c>
      <c r="Y24" s="44">
        <v>13</v>
      </c>
      <c r="Z24" s="51">
        <v>90</v>
      </c>
      <c r="AB24" s="50" t="s">
        <v>68</v>
      </c>
      <c r="AC24" s="36" t="s">
        <v>128</v>
      </c>
      <c r="AD24" s="44">
        <v>15</v>
      </c>
      <c r="AE24" s="44">
        <v>100</v>
      </c>
      <c r="AF24" s="75">
        <v>206.81</v>
      </c>
      <c r="AG24" s="44">
        <v>140</v>
      </c>
      <c r="AH24" s="44">
        <v>80</v>
      </c>
      <c r="AI24" s="44">
        <v>13</v>
      </c>
      <c r="AJ24" s="44">
        <v>30</v>
      </c>
      <c r="AK24" s="44">
        <v>50</v>
      </c>
      <c r="AL24" s="36" t="s">
        <v>20</v>
      </c>
      <c r="AM24" s="36" t="s">
        <v>20</v>
      </c>
      <c r="AN24" s="36" t="s">
        <v>21</v>
      </c>
      <c r="AO24" s="44">
        <v>7.08</v>
      </c>
      <c r="AP24" s="82">
        <v>45.94</v>
      </c>
    </row>
    <row r="25" spans="1:42" x14ac:dyDescent="0.25">
      <c r="A25" s="50" t="s">
        <v>72</v>
      </c>
      <c r="B25" s="56" t="s">
        <v>131</v>
      </c>
      <c r="C25" s="44">
        <v>15</v>
      </c>
      <c r="D25" s="44">
        <v>100</v>
      </c>
      <c r="E25" s="75">
        <v>205.45</v>
      </c>
      <c r="F25" s="44">
        <v>95</v>
      </c>
      <c r="G25" s="44">
        <v>90</v>
      </c>
      <c r="H25" s="44">
        <v>13</v>
      </c>
      <c r="I25" s="44">
        <v>30</v>
      </c>
      <c r="J25" s="44">
        <v>50</v>
      </c>
      <c r="K25" s="36" t="s">
        <v>20</v>
      </c>
      <c r="L25" s="36" t="s">
        <v>21</v>
      </c>
      <c r="M25" s="36" t="s">
        <v>20</v>
      </c>
      <c r="N25" s="36" t="s">
        <v>20</v>
      </c>
      <c r="O25" s="82">
        <v>49.95</v>
      </c>
      <c r="Q25" s="50" t="s">
        <v>72</v>
      </c>
      <c r="R25" s="114"/>
      <c r="S25" s="44">
        <v>15</v>
      </c>
      <c r="T25" s="44">
        <v>10</v>
      </c>
      <c r="U25" s="44">
        <f t="shared" si="1"/>
        <v>83</v>
      </c>
      <c r="V25" s="44">
        <v>120</v>
      </c>
      <c r="W25" s="44">
        <f t="shared" si="0"/>
        <v>200</v>
      </c>
      <c r="X25" s="44">
        <v>13</v>
      </c>
      <c r="Y25" s="44">
        <v>13</v>
      </c>
      <c r="Z25" s="51">
        <v>90</v>
      </c>
      <c r="AB25" s="50" t="s">
        <v>72</v>
      </c>
      <c r="AC25" s="36" t="s">
        <v>132</v>
      </c>
      <c r="AD25" s="44">
        <v>15</v>
      </c>
      <c r="AE25" s="44">
        <v>100</v>
      </c>
      <c r="AF25" s="75">
        <v>206.81</v>
      </c>
      <c r="AG25" s="44">
        <v>130</v>
      </c>
      <c r="AH25" s="44">
        <v>80</v>
      </c>
      <c r="AI25" s="44">
        <v>13</v>
      </c>
      <c r="AJ25" s="44">
        <v>30</v>
      </c>
      <c r="AK25" s="44">
        <v>50</v>
      </c>
      <c r="AL25" s="36" t="s">
        <v>20</v>
      </c>
      <c r="AM25" s="36" t="s">
        <v>21</v>
      </c>
      <c r="AN25" s="36" t="s">
        <v>20</v>
      </c>
      <c r="AO25" s="36" t="s">
        <v>20</v>
      </c>
      <c r="AP25" s="82">
        <v>44.07</v>
      </c>
    </row>
    <row r="26" spans="1:42" x14ac:dyDescent="0.25">
      <c r="A26" s="50" t="s">
        <v>74</v>
      </c>
      <c r="B26" s="56" t="s">
        <v>134</v>
      </c>
      <c r="C26" s="44">
        <v>15</v>
      </c>
      <c r="D26" s="44">
        <v>100</v>
      </c>
      <c r="E26" s="75">
        <v>205.45</v>
      </c>
      <c r="F26" s="44">
        <v>90</v>
      </c>
      <c r="G26" s="44">
        <v>90</v>
      </c>
      <c r="H26" s="44">
        <v>13</v>
      </c>
      <c r="I26" s="44">
        <v>30</v>
      </c>
      <c r="J26" s="44">
        <v>50</v>
      </c>
      <c r="K26" s="36" t="s">
        <v>20</v>
      </c>
      <c r="L26" s="36" t="s">
        <v>21</v>
      </c>
      <c r="M26" s="36" t="s">
        <v>20</v>
      </c>
      <c r="N26" s="36" t="s">
        <v>20</v>
      </c>
      <c r="O26" s="82">
        <v>55.12</v>
      </c>
      <c r="Q26" s="50" t="s">
        <v>74</v>
      </c>
      <c r="R26" s="114"/>
      <c r="S26" s="44">
        <v>15</v>
      </c>
      <c r="T26" s="44">
        <v>10</v>
      </c>
      <c r="U26" s="44">
        <f t="shared" si="1"/>
        <v>83</v>
      </c>
      <c r="V26" s="44">
        <v>120</v>
      </c>
      <c r="W26" s="44">
        <f t="shared" si="0"/>
        <v>200</v>
      </c>
      <c r="X26" s="44">
        <v>13</v>
      </c>
      <c r="Y26" s="44">
        <v>13</v>
      </c>
      <c r="Z26" s="51">
        <v>90</v>
      </c>
      <c r="AB26" s="50" t="s">
        <v>74</v>
      </c>
      <c r="AC26" s="36" t="s">
        <v>133</v>
      </c>
      <c r="AD26" s="44">
        <v>15</v>
      </c>
      <c r="AE26" s="44">
        <v>100</v>
      </c>
      <c r="AF26" s="75">
        <v>206.81</v>
      </c>
      <c r="AG26" s="44">
        <v>140</v>
      </c>
      <c r="AH26" s="44">
        <v>80</v>
      </c>
      <c r="AI26" s="44">
        <v>13</v>
      </c>
      <c r="AJ26" s="44">
        <v>30</v>
      </c>
      <c r="AK26" s="44">
        <v>50</v>
      </c>
      <c r="AL26" s="36" t="s">
        <v>20</v>
      </c>
      <c r="AM26" s="36" t="s">
        <v>21</v>
      </c>
      <c r="AN26" s="36" t="s">
        <v>20</v>
      </c>
      <c r="AO26" s="36" t="s">
        <v>20</v>
      </c>
      <c r="AP26" s="82">
        <v>43.62</v>
      </c>
    </row>
    <row r="27" spans="1:42" x14ac:dyDescent="0.25">
      <c r="A27" s="50" t="s">
        <v>76</v>
      </c>
      <c r="B27" s="56" t="s">
        <v>135</v>
      </c>
      <c r="C27" s="44">
        <v>15</v>
      </c>
      <c r="D27" s="44">
        <v>100</v>
      </c>
      <c r="E27" s="75">
        <v>205.45</v>
      </c>
      <c r="F27" s="44">
        <v>85</v>
      </c>
      <c r="G27" s="44">
        <v>90</v>
      </c>
      <c r="H27" s="44">
        <v>13</v>
      </c>
      <c r="I27" s="44">
        <v>30</v>
      </c>
      <c r="J27" s="44">
        <v>50</v>
      </c>
      <c r="K27" s="36" t="s">
        <v>20</v>
      </c>
      <c r="L27" s="36" t="s">
        <v>21</v>
      </c>
      <c r="M27" s="36" t="s">
        <v>20</v>
      </c>
      <c r="N27" s="36" t="s">
        <v>20</v>
      </c>
      <c r="O27" s="82">
        <v>60.29</v>
      </c>
      <c r="Q27" s="50" t="s">
        <v>76</v>
      </c>
      <c r="R27" s="114"/>
      <c r="S27" s="44">
        <v>15</v>
      </c>
      <c r="T27" s="44">
        <v>10</v>
      </c>
      <c r="U27" s="44">
        <f t="shared" si="1"/>
        <v>83</v>
      </c>
      <c r="V27" s="44">
        <v>120</v>
      </c>
      <c r="W27" s="44">
        <f t="shared" si="0"/>
        <v>200</v>
      </c>
      <c r="X27" s="44">
        <v>13</v>
      </c>
      <c r="Y27" s="44">
        <v>13</v>
      </c>
      <c r="Z27" s="51">
        <v>90</v>
      </c>
      <c r="AB27" s="50" t="s">
        <v>76</v>
      </c>
      <c r="AC27" s="36" t="s">
        <v>136</v>
      </c>
      <c r="AD27" s="44">
        <v>15</v>
      </c>
      <c r="AE27" s="44">
        <v>100</v>
      </c>
      <c r="AF27" s="75">
        <v>206.81</v>
      </c>
      <c r="AG27" s="44">
        <v>145</v>
      </c>
      <c r="AH27" s="44">
        <v>80</v>
      </c>
      <c r="AI27" s="44">
        <v>13</v>
      </c>
      <c r="AJ27" s="44">
        <v>30</v>
      </c>
      <c r="AK27" s="44">
        <v>50</v>
      </c>
      <c r="AL27" s="36" t="s">
        <v>20</v>
      </c>
      <c r="AM27" s="36" t="s">
        <v>21</v>
      </c>
      <c r="AN27" s="36" t="s">
        <v>20</v>
      </c>
      <c r="AO27" s="36" t="s">
        <v>20</v>
      </c>
      <c r="AP27" s="82">
        <v>43.17</v>
      </c>
    </row>
    <row r="28" spans="1:42" ht="15.75" thickBot="1" x14ac:dyDescent="0.3">
      <c r="A28" s="41" t="s">
        <v>78</v>
      </c>
      <c r="B28" s="58" t="s">
        <v>129</v>
      </c>
      <c r="C28" s="42">
        <v>15</v>
      </c>
      <c r="D28" s="42">
        <v>100</v>
      </c>
      <c r="E28" s="76">
        <v>205.45</v>
      </c>
      <c r="F28" s="42">
        <v>80</v>
      </c>
      <c r="G28" s="42">
        <v>90</v>
      </c>
      <c r="H28" s="42">
        <v>13</v>
      </c>
      <c r="I28" s="42">
        <v>30</v>
      </c>
      <c r="J28" s="42">
        <v>50</v>
      </c>
      <c r="K28" s="15" t="s">
        <v>21</v>
      </c>
      <c r="L28" s="15" t="s">
        <v>20</v>
      </c>
      <c r="M28" s="15" t="s">
        <v>20</v>
      </c>
      <c r="N28" s="15" t="s">
        <v>20</v>
      </c>
      <c r="O28" s="83">
        <v>64.709999999999994</v>
      </c>
      <c r="Q28" s="41" t="s">
        <v>78</v>
      </c>
      <c r="R28" s="120"/>
      <c r="S28" s="42">
        <v>15</v>
      </c>
      <c r="T28" s="42">
        <v>10</v>
      </c>
      <c r="U28" s="42">
        <f>63+2*T28</f>
        <v>83</v>
      </c>
      <c r="V28" s="42">
        <v>120</v>
      </c>
      <c r="W28" s="42">
        <f t="shared" si="0"/>
        <v>200</v>
      </c>
      <c r="X28" s="42">
        <v>13</v>
      </c>
      <c r="Y28" s="42">
        <v>13</v>
      </c>
      <c r="Z28" s="46">
        <v>90</v>
      </c>
      <c r="AB28" s="41" t="s">
        <v>78</v>
      </c>
      <c r="AC28" s="15" t="s">
        <v>137</v>
      </c>
      <c r="AD28" s="42">
        <v>15</v>
      </c>
      <c r="AE28" s="42">
        <v>100</v>
      </c>
      <c r="AF28" s="76">
        <v>206.81</v>
      </c>
      <c r="AG28" s="42">
        <v>155</v>
      </c>
      <c r="AH28" s="42">
        <v>80</v>
      </c>
      <c r="AI28" s="42">
        <v>13</v>
      </c>
      <c r="AJ28" s="42">
        <v>30</v>
      </c>
      <c r="AK28" s="42">
        <v>50</v>
      </c>
      <c r="AL28" s="15" t="s">
        <v>20</v>
      </c>
      <c r="AM28" s="15" t="s">
        <v>20</v>
      </c>
      <c r="AN28" s="15" t="s">
        <v>21</v>
      </c>
      <c r="AO28" s="42">
        <v>7.08</v>
      </c>
      <c r="AP28" s="83">
        <v>43.11</v>
      </c>
    </row>
    <row r="29" spans="1:42" x14ac:dyDescent="0.25">
      <c r="A29" s="47" t="s">
        <v>79</v>
      </c>
      <c r="B29" s="37" t="s">
        <v>174</v>
      </c>
      <c r="C29" s="48">
        <v>20</v>
      </c>
      <c r="D29" s="48">
        <v>100</v>
      </c>
      <c r="E29" s="74">
        <v>210.4</v>
      </c>
      <c r="F29" s="48">
        <v>90</v>
      </c>
      <c r="G29" s="48">
        <v>90</v>
      </c>
      <c r="H29" s="48">
        <v>13</v>
      </c>
      <c r="I29" s="48">
        <v>30</v>
      </c>
      <c r="J29" s="48">
        <v>50</v>
      </c>
      <c r="K29" s="37" t="s">
        <v>20</v>
      </c>
      <c r="L29" s="37" t="s">
        <v>21</v>
      </c>
      <c r="M29" s="37" t="s">
        <v>20</v>
      </c>
      <c r="N29" s="37" t="s">
        <v>20</v>
      </c>
      <c r="O29" s="81">
        <v>65</v>
      </c>
      <c r="Q29" s="47" t="s">
        <v>79</v>
      </c>
      <c r="R29" s="122" t="s">
        <v>286</v>
      </c>
      <c r="S29" s="48">
        <v>15</v>
      </c>
      <c r="T29" s="48">
        <v>10</v>
      </c>
      <c r="U29" s="48">
        <f>63+2*T8</f>
        <v>83</v>
      </c>
      <c r="V29" s="48">
        <v>120</v>
      </c>
      <c r="W29" s="48">
        <f t="shared" si="0"/>
        <v>200</v>
      </c>
      <c r="X29" s="48">
        <v>13</v>
      </c>
      <c r="Y29" s="48">
        <v>13</v>
      </c>
      <c r="Z29" s="49">
        <v>90</v>
      </c>
      <c r="AB29" s="47" t="s">
        <v>79</v>
      </c>
      <c r="AC29" s="37" t="s">
        <v>175</v>
      </c>
      <c r="AD29" s="48">
        <v>20</v>
      </c>
      <c r="AE29" s="48">
        <v>100</v>
      </c>
      <c r="AF29" s="74">
        <v>201.53</v>
      </c>
      <c r="AG29" s="48">
        <v>145</v>
      </c>
      <c r="AH29" s="48">
        <v>80</v>
      </c>
      <c r="AI29" s="48">
        <v>13</v>
      </c>
      <c r="AJ29" s="48">
        <v>30</v>
      </c>
      <c r="AK29" s="48">
        <v>50</v>
      </c>
      <c r="AL29" s="37" t="s">
        <v>20</v>
      </c>
      <c r="AM29" s="37" t="s">
        <v>21</v>
      </c>
      <c r="AN29" s="37" t="s">
        <v>20</v>
      </c>
      <c r="AO29" s="37" t="s">
        <v>20</v>
      </c>
      <c r="AP29" s="81">
        <v>51</v>
      </c>
    </row>
    <row r="30" spans="1:42" x14ac:dyDescent="0.25">
      <c r="A30" s="50" t="s">
        <v>82</v>
      </c>
      <c r="B30" s="36" t="s">
        <v>176</v>
      </c>
      <c r="C30" s="44">
        <v>20</v>
      </c>
      <c r="D30" s="44">
        <v>100</v>
      </c>
      <c r="E30" s="75">
        <v>210.4</v>
      </c>
      <c r="F30" s="44">
        <v>90</v>
      </c>
      <c r="G30" s="44">
        <v>90</v>
      </c>
      <c r="H30" s="44">
        <v>13</v>
      </c>
      <c r="I30" s="44">
        <v>30</v>
      </c>
      <c r="J30" s="44">
        <v>50</v>
      </c>
      <c r="K30" s="36" t="s">
        <v>21</v>
      </c>
      <c r="L30" s="36" t="s">
        <v>20</v>
      </c>
      <c r="M30" s="36" t="s">
        <v>20</v>
      </c>
      <c r="N30" s="36" t="s">
        <v>20</v>
      </c>
      <c r="O30" s="82">
        <v>56</v>
      </c>
      <c r="Q30" s="50" t="s">
        <v>82</v>
      </c>
      <c r="R30" s="115"/>
      <c r="S30" s="44">
        <v>15</v>
      </c>
      <c r="T30" s="44">
        <v>10</v>
      </c>
      <c r="U30" s="44">
        <f>63+2*T9</f>
        <v>83</v>
      </c>
      <c r="V30" s="44">
        <v>120</v>
      </c>
      <c r="W30" s="44">
        <f t="shared" si="0"/>
        <v>200</v>
      </c>
      <c r="X30" s="44">
        <v>13</v>
      </c>
      <c r="Y30" s="44">
        <v>13</v>
      </c>
      <c r="Z30" s="51">
        <v>90</v>
      </c>
      <c r="AB30" s="50" t="s">
        <v>82</v>
      </c>
      <c r="AC30" s="36" t="s">
        <v>177</v>
      </c>
      <c r="AD30" s="44">
        <v>20</v>
      </c>
      <c r="AE30" s="44">
        <v>100</v>
      </c>
      <c r="AF30" s="75">
        <v>201.53</v>
      </c>
      <c r="AG30" s="44">
        <v>140</v>
      </c>
      <c r="AH30" s="44">
        <v>80</v>
      </c>
      <c r="AI30" s="44">
        <v>13</v>
      </c>
      <c r="AJ30" s="44">
        <v>30</v>
      </c>
      <c r="AK30" s="44">
        <v>50</v>
      </c>
      <c r="AL30" s="36" t="s">
        <v>20</v>
      </c>
      <c r="AM30" s="36" t="s">
        <v>20</v>
      </c>
      <c r="AN30" s="36" t="s">
        <v>21</v>
      </c>
      <c r="AO30" s="44">
        <v>2.46</v>
      </c>
      <c r="AP30" s="82">
        <v>33</v>
      </c>
    </row>
    <row r="31" spans="1:42" x14ac:dyDescent="0.25">
      <c r="A31" s="50" t="s">
        <v>83</v>
      </c>
      <c r="B31" s="36" t="s">
        <v>178</v>
      </c>
      <c r="C31" s="44">
        <v>20</v>
      </c>
      <c r="D31" s="44">
        <v>100</v>
      </c>
      <c r="E31" s="75">
        <v>208.31</v>
      </c>
      <c r="F31" s="44">
        <v>185</v>
      </c>
      <c r="G31" s="44">
        <v>90</v>
      </c>
      <c r="H31" s="44">
        <v>13</v>
      </c>
      <c r="I31" s="44">
        <v>30</v>
      </c>
      <c r="J31" s="44">
        <v>50</v>
      </c>
      <c r="K31" s="36" t="s">
        <v>20</v>
      </c>
      <c r="L31" s="36" t="s">
        <v>21</v>
      </c>
      <c r="M31" s="36" t="s">
        <v>20</v>
      </c>
      <c r="N31" s="36" t="s">
        <v>20</v>
      </c>
      <c r="O31" s="82">
        <v>56.09</v>
      </c>
      <c r="Q31" s="50" t="s">
        <v>83</v>
      </c>
      <c r="R31" s="114" t="s">
        <v>273</v>
      </c>
      <c r="S31" s="44">
        <v>15</v>
      </c>
      <c r="T31" s="44">
        <v>10</v>
      </c>
      <c r="U31" s="44">
        <f t="shared" ref="U31:U37" si="2">63+2*T10</f>
        <v>83</v>
      </c>
      <c r="V31" s="44">
        <v>120</v>
      </c>
      <c r="W31" s="44">
        <f t="shared" si="0"/>
        <v>190</v>
      </c>
      <c r="X31" s="44">
        <v>13</v>
      </c>
      <c r="Y31" s="44">
        <v>13</v>
      </c>
      <c r="Z31" s="51">
        <v>80</v>
      </c>
      <c r="AB31" s="50" t="s">
        <v>83</v>
      </c>
      <c r="AC31" s="36" t="s">
        <v>179</v>
      </c>
      <c r="AD31" s="44">
        <v>20</v>
      </c>
      <c r="AE31" s="44">
        <v>100</v>
      </c>
      <c r="AF31" s="75">
        <v>203.1</v>
      </c>
      <c r="AG31" s="44">
        <v>145</v>
      </c>
      <c r="AH31" s="44">
        <v>80</v>
      </c>
      <c r="AI31" s="44">
        <v>13</v>
      </c>
      <c r="AJ31" s="44">
        <v>30</v>
      </c>
      <c r="AK31" s="44">
        <v>50</v>
      </c>
      <c r="AL31" s="36" t="s">
        <v>20</v>
      </c>
      <c r="AM31" s="36" t="s">
        <v>21</v>
      </c>
      <c r="AN31" s="36" t="s">
        <v>20</v>
      </c>
      <c r="AO31" s="36" t="s">
        <v>20</v>
      </c>
      <c r="AP31" s="82">
        <v>38.17</v>
      </c>
    </row>
    <row r="32" spans="1:42" x14ac:dyDescent="0.25">
      <c r="A32" s="50" t="s">
        <v>85</v>
      </c>
      <c r="B32" s="114" t="s">
        <v>180</v>
      </c>
      <c r="C32" s="44">
        <v>20</v>
      </c>
      <c r="D32" s="44">
        <v>100</v>
      </c>
      <c r="E32" s="75">
        <v>208.31</v>
      </c>
      <c r="F32" s="44">
        <v>165</v>
      </c>
      <c r="G32" s="44">
        <v>90</v>
      </c>
      <c r="H32" s="44">
        <v>13</v>
      </c>
      <c r="I32" s="44">
        <v>30</v>
      </c>
      <c r="J32" s="44">
        <v>50</v>
      </c>
      <c r="K32" s="36" t="s">
        <v>20</v>
      </c>
      <c r="L32" s="36" t="s">
        <v>21</v>
      </c>
      <c r="M32" s="36" t="s">
        <v>20</v>
      </c>
      <c r="N32" s="36" t="s">
        <v>20</v>
      </c>
      <c r="O32" s="82">
        <v>50.07</v>
      </c>
      <c r="Q32" s="50" t="s">
        <v>85</v>
      </c>
      <c r="R32" s="114"/>
      <c r="S32" s="44">
        <v>15</v>
      </c>
      <c r="T32" s="44">
        <v>10</v>
      </c>
      <c r="U32" s="44">
        <f t="shared" si="2"/>
        <v>83</v>
      </c>
      <c r="V32" s="44">
        <v>120</v>
      </c>
      <c r="W32" s="44">
        <f t="shared" si="0"/>
        <v>190</v>
      </c>
      <c r="X32" s="44">
        <v>13</v>
      </c>
      <c r="Y32" s="44">
        <v>13</v>
      </c>
      <c r="Z32" s="51">
        <v>80</v>
      </c>
      <c r="AB32" s="50" t="s">
        <v>85</v>
      </c>
      <c r="AC32" s="36"/>
      <c r="AD32" s="44"/>
      <c r="AE32" s="44"/>
      <c r="AF32" s="75"/>
      <c r="AG32" s="44"/>
      <c r="AH32" s="44"/>
      <c r="AI32" s="44"/>
      <c r="AJ32" s="44"/>
      <c r="AK32" s="44"/>
      <c r="AL32" s="44"/>
      <c r="AM32" s="44"/>
      <c r="AN32" s="44"/>
      <c r="AO32" s="44"/>
      <c r="AP32" s="82"/>
    </row>
    <row r="33" spans="1:42" x14ac:dyDescent="0.25">
      <c r="A33" s="50" t="s">
        <v>86</v>
      </c>
      <c r="B33" s="114"/>
      <c r="C33" s="44">
        <v>20</v>
      </c>
      <c r="D33" s="44">
        <v>100</v>
      </c>
      <c r="E33" s="75">
        <v>208.31</v>
      </c>
      <c r="F33" s="44">
        <v>165</v>
      </c>
      <c r="G33" s="44">
        <v>90</v>
      </c>
      <c r="H33" s="44">
        <v>13</v>
      </c>
      <c r="I33" s="44">
        <v>30</v>
      </c>
      <c r="J33" s="44">
        <v>50</v>
      </c>
      <c r="K33" s="36" t="s">
        <v>20</v>
      </c>
      <c r="L33" s="36" t="s">
        <v>21</v>
      </c>
      <c r="M33" s="36" t="s">
        <v>20</v>
      </c>
      <c r="N33" s="36" t="s">
        <v>20</v>
      </c>
      <c r="O33" s="82">
        <v>63</v>
      </c>
      <c r="Q33" s="50" t="s">
        <v>86</v>
      </c>
      <c r="R33" s="120" t="s">
        <v>287</v>
      </c>
      <c r="S33" s="44">
        <v>15</v>
      </c>
      <c r="T33" s="44">
        <v>10</v>
      </c>
      <c r="U33" s="44">
        <f t="shared" si="2"/>
        <v>83</v>
      </c>
      <c r="V33" s="44">
        <v>120</v>
      </c>
      <c r="W33" s="44">
        <f t="shared" si="0"/>
        <v>215</v>
      </c>
      <c r="X33" s="44">
        <v>13</v>
      </c>
      <c r="Y33" s="44">
        <v>13</v>
      </c>
      <c r="Z33" s="51">
        <v>105</v>
      </c>
      <c r="AB33" s="50" t="s">
        <v>86</v>
      </c>
      <c r="AC33" s="36" t="s">
        <v>181</v>
      </c>
      <c r="AD33" s="44">
        <v>20</v>
      </c>
      <c r="AE33" s="44">
        <v>100</v>
      </c>
      <c r="AF33" s="75">
        <v>203.1</v>
      </c>
      <c r="AG33" s="44">
        <v>170</v>
      </c>
      <c r="AH33" s="44">
        <v>80</v>
      </c>
      <c r="AI33" s="44">
        <v>13</v>
      </c>
      <c r="AJ33" s="44">
        <v>30</v>
      </c>
      <c r="AK33" s="44">
        <v>50</v>
      </c>
      <c r="AL33" s="36" t="s">
        <v>20</v>
      </c>
      <c r="AM33" s="36" t="s">
        <v>21</v>
      </c>
      <c r="AN33" s="36" t="s">
        <v>20</v>
      </c>
      <c r="AO33" s="36" t="s">
        <v>20</v>
      </c>
      <c r="AP33" s="82">
        <v>36</v>
      </c>
    </row>
    <row r="34" spans="1:42" x14ac:dyDescent="0.25">
      <c r="A34" s="50" t="s">
        <v>139</v>
      </c>
      <c r="B34" s="36" t="s">
        <v>182</v>
      </c>
      <c r="C34" s="44">
        <v>20</v>
      </c>
      <c r="D34" s="44">
        <v>100</v>
      </c>
      <c r="E34" s="75">
        <v>208.31</v>
      </c>
      <c r="F34" s="44">
        <v>145</v>
      </c>
      <c r="G34" s="44">
        <v>90</v>
      </c>
      <c r="H34" s="44">
        <v>13</v>
      </c>
      <c r="I34" s="44">
        <v>30</v>
      </c>
      <c r="J34" s="44">
        <v>50</v>
      </c>
      <c r="K34" s="36" t="s">
        <v>21</v>
      </c>
      <c r="L34" s="36" t="s">
        <v>20</v>
      </c>
      <c r="M34" s="36" t="s">
        <v>20</v>
      </c>
      <c r="N34" s="36" t="s">
        <v>20</v>
      </c>
      <c r="O34" s="82">
        <v>63</v>
      </c>
      <c r="Q34" s="50" t="s">
        <v>139</v>
      </c>
      <c r="R34" s="115"/>
      <c r="S34" s="44">
        <v>15</v>
      </c>
      <c r="T34" s="44">
        <v>10</v>
      </c>
      <c r="U34" s="44">
        <f t="shared" si="2"/>
        <v>83</v>
      </c>
      <c r="V34" s="44">
        <v>120</v>
      </c>
      <c r="W34" s="44">
        <f t="shared" si="0"/>
        <v>215</v>
      </c>
      <c r="X34" s="44">
        <v>13</v>
      </c>
      <c r="Y34" s="44">
        <v>13</v>
      </c>
      <c r="Z34" s="51">
        <v>105</v>
      </c>
      <c r="AB34" s="50" t="s">
        <v>139</v>
      </c>
      <c r="AC34" s="36" t="s">
        <v>183</v>
      </c>
      <c r="AD34" s="44">
        <v>20</v>
      </c>
      <c r="AE34" s="44">
        <v>100</v>
      </c>
      <c r="AF34" s="75">
        <v>203.1</v>
      </c>
      <c r="AG34" s="44">
        <v>185</v>
      </c>
      <c r="AH34" s="44">
        <v>80</v>
      </c>
      <c r="AI34" s="44">
        <v>13</v>
      </c>
      <c r="AJ34" s="44">
        <v>30</v>
      </c>
      <c r="AK34" s="44">
        <v>50</v>
      </c>
      <c r="AL34" s="36" t="s">
        <v>21</v>
      </c>
      <c r="AM34" s="36" t="s">
        <v>20</v>
      </c>
      <c r="AN34" s="36" t="s">
        <v>20</v>
      </c>
      <c r="AO34" s="44" t="s">
        <v>20</v>
      </c>
      <c r="AP34" s="82">
        <v>30.26</v>
      </c>
    </row>
    <row r="35" spans="1:42" x14ac:dyDescent="0.25">
      <c r="A35" s="50">
        <v>73</v>
      </c>
      <c r="B35" s="36" t="s">
        <v>184</v>
      </c>
      <c r="C35" s="44">
        <v>20</v>
      </c>
      <c r="D35" s="44">
        <v>100</v>
      </c>
      <c r="E35" s="75">
        <v>206.09</v>
      </c>
      <c r="F35" s="44">
        <v>150</v>
      </c>
      <c r="G35" s="44">
        <v>90</v>
      </c>
      <c r="H35" s="44">
        <v>13</v>
      </c>
      <c r="I35" s="44">
        <v>30</v>
      </c>
      <c r="J35" s="44">
        <v>50</v>
      </c>
      <c r="K35" s="36" t="s">
        <v>20</v>
      </c>
      <c r="L35" s="36" t="s">
        <v>21</v>
      </c>
      <c r="M35" s="36" t="s">
        <v>20</v>
      </c>
      <c r="N35" s="36" t="s">
        <v>20</v>
      </c>
      <c r="O35" s="82">
        <v>64</v>
      </c>
      <c r="Q35" s="50" t="s">
        <v>144</v>
      </c>
      <c r="R35" s="36" t="s">
        <v>288</v>
      </c>
      <c r="S35" s="44">
        <v>15</v>
      </c>
      <c r="T35" s="44">
        <v>10</v>
      </c>
      <c r="U35" s="44">
        <f t="shared" si="2"/>
        <v>83</v>
      </c>
      <c r="V35" s="44">
        <v>120</v>
      </c>
      <c r="W35" s="44">
        <f t="shared" si="0"/>
        <v>170</v>
      </c>
      <c r="X35" s="44">
        <v>13</v>
      </c>
      <c r="Y35" s="44">
        <v>13</v>
      </c>
      <c r="Z35" s="51">
        <v>60</v>
      </c>
      <c r="AB35" s="50" t="s">
        <v>144</v>
      </c>
      <c r="AC35" s="36" t="s">
        <v>200</v>
      </c>
      <c r="AD35" s="44">
        <v>20</v>
      </c>
      <c r="AE35" s="44">
        <v>100</v>
      </c>
      <c r="AF35" s="75">
        <v>203.72</v>
      </c>
      <c r="AG35" s="44">
        <v>195</v>
      </c>
      <c r="AH35" s="44">
        <v>80</v>
      </c>
      <c r="AI35" s="44">
        <v>13</v>
      </c>
      <c r="AJ35" s="44">
        <v>30</v>
      </c>
      <c r="AK35" s="44">
        <v>50</v>
      </c>
      <c r="AL35" s="36" t="s">
        <v>20</v>
      </c>
      <c r="AM35" s="36" t="s">
        <v>20</v>
      </c>
      <c r="AN35" s="36" t="s">
        <v>21</v>
      </c>
      <c r="AO35" s="36">
        <v>90.48</v>
      </c>
      <c r="AP35" s="82">
        <v>32.56</v>
      </c>
    </row>
    <row r="36" spans="1:42" x14ac:dyDescent="0.25">
      <c r="A36" s="50" t="s">
        <v>146</v>
      </c>
      <c r="B36" s="36" t="s">
        <v>185</v>
      </c>
      <c r="C36" s="44">
        <v>20</v>
      </c>
      <c r="D36" s="44">
        <v>100</v>
      </c>
      <c r="E36" s="75">
        <v>206.09</v>
      </c>
      <c r="F36" s="44">
        <v>155</v>
      </c>
      <c r="G36" s="44">
        <v>90</v>
      </c>
      <c r="H36" s="44">
        <v>13</v>
      </c>
      <c r="I36" s="44">
        <v>30</v>
      </c>
      <c r="J36" s="44">
        <v>50</v>
      </c>
      <c r="K36" s="36" t="s">
        <v>20</v>
      </c>
      <c r="L36" s="36" t="s">
        <v>21</v>
      </c>
      <c r="M36" s="36" t="s">
        <v>20</v>
      </c>
      <c r="N36" s="36" t="s">
        <v>20</v>
      </c>
      <c r="O36" s="82">
        <v>54.71</v>
      </c>
      <c r="Q36" s="50" t="s">
        <v>146</v>
      </c>
      <c r="R36" s="114" t="s">
        <v>274</v>
      </c>
      <c r="S36" s="44">
        <v>15</v>
      </c>
      <c r="T36" s="44">
        <v>10</v>
      </c>
      <c r="U36" s="44">
        <f t="shared" si="2"/>
        <v>83</v>
      </c>
      <c r="V36" s="44">
        <v>120</v>
      </c>
      <c r="W36" s="44">
        <f t="shared" si="0"/>
        <v>150</v>
      </c>
      <c r="X36" s="44">
        <v>13</v>
      </c>
      <c r="Y36" s="44">
        <v>13</v>
      </c>
      <c r="Z36" s="51">
        <v>40</v>
      </c>
      <c r="AB36" s="50" t="s">
        <v>146</v>
      </c>
      <c r="AC36" s="36"/>
      <c r="AD36" s="44"/>
      <c r="AE36" s="44"/>
      <c r="AF36" s="62"/>
      <c r="AG36" s="44"/>
      <c r="AH36" s="44"/>
      <c r="AI36" s="44"/>
      <c r="AJ36" s="44"/>
      <c r="AK36" s="44"/>
      <c r="AL36" s="44"/>
      <c r="AM36" s="44"/>
      <c r="AN36" s="44"/>
      <c r="AO36" s="44"/>
      <c r="AP36" s="51"/>
    </row>
    <row r="37" spans="1:42" x14ac:dyDescent="0.25">
      <c r="A37" s="50" t="s">
        <v>150</v>
      </c>
      <c r="B37" s="36" t="s">
        <v>186</v>
      </c>
      <c r="C37" s="44">
        <v>20</v>
      </c>
      <c r="D37" s="44">
        <v>100</v>
      </c>
      <c r="E37" s="75">
        <v>206.09</v>
      </c>
      <c r="F37" s="44">
        <v>180</v>
      </c>
      <c r="G37" s="44">
        <v>90</v>
      </c>
      <c r="H37" s="44">
        <v>13</v>
      </c>
      <c r="I37" s="44">
        <v>30</v>
      </c>
      <c r="J37" s="44">
        <v>50</v>
      </c>
      <c r="K37" s="36" t="s">
        <v>20</v>
      </c>
      <c r="L37" s="36" t="s">
        <v>21</v>
      </c>
      <c r="M37" s="36" t="s">
        <v>20</v>
      </c>
      <c r="N37" s="36" t="s">
        <v>20</v>
      </c>
      <c r="O37" s="82">
        <v>65.37</v>
      </c>
      <c r="Q37" s="50" t="s">
        <v>150</v>
      </c>
      <c r="R37" s="114"/>
      <c r="S37" s="44">
        <v>15</v>
      </c>
      <c r="T37" s="44">
        <v>10</v>
      </c>
      <c r="U37" s="44">
        <f t="shared" si="2"/>
        <v>83</v>
      </c>
      <c r="V37" s="44">
        <v>120</v>
      </c>
      <c r="W37" s="44">
        <f t="shared" si="0"/>
        <v>150</v>
      </c>
      <c r="X37" s="44">
        <v>13</v>
      </c>
      <c r="Y37" s="44">
        <v>13</v>
      </c>
      <c r="Z37" s="51">
        <v>40</v>
      </c>
      <c r="AB37" s="50" t="s">
        <v>150</v>
      </c>
      <c r="AC37" s="36"/>
      <c r="AD37" s="44"/>
      <c r="AE37" s="44"/>
      <c r="AF37" s="62"/>
      <c r="AG37" s="44"/>
      <c r="AH37" s="44"/>
      <c r="AI37" s="44"/>
      <c r="AJ37" s="44"/>
      <c r="AK37" s="44"/>
      <c r="AL37" s="44"/>
      <c r="AM37" s="44"/>
      <c r="AN37" s="44"/>
      <c r="AO37" s="44"/>
      <c r="AP37" s="51"/>
    </row>
    <row r="38" spans="1:42" ht="15.75" thickBot="1" x14ac:dyDescent="0.3">
      <c r="A38" s="11" t="s">
        <v>153</v>
      </c>
      <c r="B38" s="40" t="s">
        <v>187</v>
      </c>
      <c r="C38" s="12">
        <v>20</v>
      </c>
      <c r="D38" s="12">
        <v>100</v>
      </c>
      <c r="E38" s="77">
        <v>206.09</v>
      </c>
      <c r="F38" s="12">
        <v>200</v>
      </c>
      <c r="G38" s="12">
        <v>90</v>
      </c>
      <c r="H38" s="12">
        <v>13</v>
      </c>
      <c r="I38" s="12">
        <v>30</v>
      </c>
      <c r="J38" s="12">
        <v>50</v>
      </c>
      <c r="K38" s="40" t="s">
        <v>21</v>
      </c>
      <c r="L38" s="40" t="s">
        <v>20</v>
      </c>
      <c r="M38" s="40" t="s">
        <v>20</v>
      </c>
      <c r="N38" s="40" t="s">
        <v>20</v>
      </c>
      <c r="O38" s="84">
        <v>67.209999999999994</v>
      </c>
      <c r="Q38" s="11" t="s">
        <v>153</v>
      </c>
      <c r="R38" s="40" t="s">
        <v>275</v>
      </c>
      <c r="S38" s="12">
        <v>15</v>
      </c>
      <c r="T38" s="12">
        <v>10</v>
      </c>
      <c r="U38" s="12">
        <f>63+2*T17</f>
        <v>83</v>
      </c>
      <c r="V38" s="12">
        <v>120</v>
      </c>
      <c r="W38" s="12">
        <f t="shared" si="0"/>
        <v>140</v>
      </c>
      <c r="X38" s="12">
        <v>13</v>
      </c>
      <c r="Y38" s="12">
        <v>13</v>
      </c>
      <c r="Z38" s="13">
        <v>30</v>
      </c>
      <c r="AB38" s="11" t="s">
        <v>153</v>
      </c>
      <c r="AC38" s="40"/>
      <c r="AD38" s="12"/>
      <c r="AE38" s="12"/>
      <c r="AF38" s="63"/>
      <c r="AG38" s="12"/>
      <c r="AH38" s="12"/>
      <c r="AI38" s="12"/>
      <c r="AJ38" s="12"/>
      <c r="AK38" s="12"/>
      <c r="AL38" s="12"/>
      <c r="AM38" s="12"/>
      <c r="AN38" s="12"/>
      <c r="AO38" s="12"/>
      <c r="AP38" s="13"/>
    </row>
    <row r="40" spans="1:42" ht="15.75" thickBot="1" x14ac:dyDescent="0.3"/>
    <row r="41" spans="1:42" ht="15.75" thickBot="1" x14ac:dyDescent="0.3">
      <c r="A41" s="104" t="s">
        <v>272</v>
      </c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4"/>
      <c r="AB41" s="104" t="s">
        <v>271</v>
      </c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4"/>
    </row>
    <row r="42" spans="1:42" ht="15" customHeight="1" x14ac:dyDescent="0.25">
      <c r="A42" s="111" t="s">
        <v>0</v>
      </c>
      <c r="B42" s="111" t="s">
        <v>1</v>
      </c>
      <c r="C42" s="107" t="s">
        <v>8</v>
      </c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12" t="s">
        <v>12</v>
      </c>
      <c r="AB42" s="111" t="s">
        <v>0</v>
      </c>
      <c r="AC42" s="111" t="s">
        <v>1</v>
      </c>
      <c r="AD42" s="107" t="s">
        <v>8</v>
      </c>
      <c r="AE42" s="108"/>
      <c r="AF42" s="108"/>
      <c r="AG42" s="108"/>
      <c r="AH42" s="108"/>
      <c r="AI42" s="108"/>
      <c r="AJ42" s="108"/>
      <c r="AK42" s="108"/>
      <c r="AL42" s="108"/>
      <c r="AM42" s="108"/>
      <c r="AN42" s="108"/>
      <c r="AO42" s="108"/>
      <c r="AP42" s="112" t="s">
        <v>12</v>
      </c>
    </row>
    <row r="43" spans="1:42" ht="15.75" thickBot="1" x14ac:dyDescent="0.3">
      <c r="A43" s="111"/>
      <c r="B43" s="111"/>
      <c r="C43" s="41" t="s">
        <v>5</v>
      </c>
      <c r="D43" s="42" t="s">
        <v>3</v>
      </c>
      <c r="E43" s="42" t="s">
        <v>16</v>
      </c>
      <c r="F43" s="42" t="s">
        <v>13</v>
      </c>
      <c r="G43" s="42" t="s">
        <v>14</v>
      </c>
      <c r="H43" s="42" t="s">
        <v>6</v>
      </c>
      <c r="I43" s="43"/>
      <c r="J43" s="42" t="s">
        <v>15</v>
      </c>
      <c r="K43" s="32" t="s">
        <v>17</v>
      </c>
      <c r="L43" s="15" t="s">
        <v>18</v>
      </c>
      <c r="M43" s="16" t="s">
        <v>19</v>
      </c>
      <c r="N43" s="15" t="s">
        <v>22</v>
      </c>
      <c r="O43" s="113"/>
      <c r="AB43" s="111"/>
      <c r="AC43" s="111"/>
      <c r="AD43" s="41" t="s">
        <v>5</v>
      </c>
      <c r="AE43" s="42" t="s">
        <v>3</v>
      </c>
      <c r="AF43" s="42" t="s">
        <v>16</v>
      </c>
      <c r="AG43" s="42" t="s">
        <v>13</v>
      </c>
      <c r="AH43" s="42" t="s">
        <v>14</v>
      </c>
      <c r="AI43" s="42" t="s">
        <v>6</v>
      </c>
      <c r="AJ43" s="43"/>
      <c r="AK43" s="43" t="s">
        <v>15</v>
      </c>
      <c r="AL43" s="15" t="s">
        <v>17</v>
      </c>
      <c r="AM43" s="15" t="s">
        <v>18</v>
      </c>
      <c r="AN43" s="16" t="s">
        <v>19</v>
      </c>
      <c r="AO43" s="15" t="s">
        <v>22</v>
      </c>
      <c r="AP43" s="113"/>
    </row>
    <row r="44" spans="1:42" x14ac:dyDescent="0.25">
      <c r="A44" s="47" t="s">
        <v>9</v>
      </c>
      <c r="B44" s="37" t="s">
        <v>227</v>
      </c>
      <c r="C44" s="48">
        <v>20</v>
      </c>
      <c r="D44" s="48">
        <v>100</v>
      </c>
      <c r="E44" s="74">
        <v>293.44</v>
      </c>
      <c r="F44" s="48">
        <v>181</v>
      </c>
      <c r="G44" s="48">
        <v>90</v>
      </c>
      <c r="H44" s="48">
        <v>13</v>
      </c>
      <c r="I44" s="48"/>
      <c r="J44" s="48">
        <v>50</v>
      </c>
      <c r="K44" s="37" t="s">
        <v>20</v>
      </c>
      <c r="L44" s="37" t="s">
        <v>20</v>
      </c>
      <c r="M44" s="37" t="s">
        <v>21</v>
      </c>
      <c r="N44" s="37">
        <v>10.44</v>
      </c>
      <c r="O44" s="78">
        <v>50.83</v>
      </c>
      <c r="AB44" s="47" t="s">
        <v>9</v>
      </c>
      <c r="AC44" s="37"/>
      <c r="AD44" s="48"/>
      <c r="AE44" s="48"/>
      <c r="AF44" s="48"/>
      <c r="AG44" s="48"/>
      <c r="AH44" s="48"/>
      <c r="AI44" s="48"/>
      <c r="AJ44" s="48"/>
      <c r="AK44" s="48"/>
      <c r="AL44" s="37"/>
      <c r="AM44" s="37"/>
      <c r="AN44" s="37"/>
      <c r="AO44" s="37"/>
      <c r="AP44" s="49"/>
    </row>
    <row r="45" spans="1:42" x14ac:dyDescent="0.25">
      <c r="A45" s="50" t="s">
        <v>25</v>
      </c>
      <c r="B45" s="36" t="s">
        <v>233</v>
      </c>
      <c r="C45" s="44">
        <v>20</v>
      </c>
      <c r="D45" s="44">
        <v>100</v>
      </c>
      <c r="E45" s="75">
        <v>287.08999999999997</v>
      </c>
      <c r="F45" s="44">
        <v>99</v>
      </c>
      <c r="G45" s="44">
        <v>120</v>
      </c>
      <c r="H45" s="44">
        <v>13</v>
      </c>
      <c r="I45" s="44"/>
      <c r="J45" s="44">
        <v>50</v>
      </c>
      <c r="K45" s="36" t="s">
        <v>20</v>
      </c>
      <c r="L45" s="36" t="s">
        <v>21</v>
      </c>
      <c r="M45" s="36" t="s">
        <v>20</v>
      </c>
      <c r="N45" s="36" t="s">
        <v>20</v>
      </c>
      <c r="O45" s="79">
        <v>24.25</v>
      </c>
      <c r="AB45" s="50" t="s">
        <v>25</v>
      </c>
      <c r="AC45" s="36" t="s">
        <v>229</v>
      </c>
      <c r="AD45" s="44">
        <v>20</v>
      </c>
      <c r="AE45" s="44">
        <v>100</v>
      </c>
      <c r="AF45" s="75">
        <v>293.94</v>
      </c>
      <c r="AG45" s="44">
        <v>92</v>
      </c>
      <c r="AH45" s="44">
        <v>125</v>
      </c>
      <c r="AI45" s="44">
        <v>13</v>
      </c>
      <c r="AJ45" s="44"/>
      <c r="AK45" s="44">
        <v>52</v>
      </c>
      <c r="AL45" s="36" t="s">
        <v>20</v>
      </c>
      <c r="AM45" s="36" t="s">
        <v>21</v>
      </c>
      <c r="AN45" s="36" t="s">
        <v>20</v>
      </c>
      <c r="AO45" s="36" t="s">
        <v>20</v>
      </c>
      <c r="AP45" s="82">
        <v>24.08</v>
      </c>
    </row>
    <row r="46" spans="1:42" x14ac:dyDescent="0.25">
      <c r="A46" s="50" t="s">
        <v>27</v>
      </c>
      <c r="B46" s="36" t="s">
        <v>234</v>
      </c>
      <c r="C46" s="44">
        <v>20</v>
      </c>
      <c r="D46" s="44">
        <v>100</v>
      </c>
      <c r="E46" s="75">
        <v>287.08999999999997</v>
      </c>
      <c r="F46" s="44">
        <v>120</v>
      </c>
      <c r="G46" s="44">
        <v>120</v>
      </c>
      <c r="H46" s="44">
        <v>13</v>
      </c>
      <c r="I46" s="44"/>
      <c r="J46" s="44">
        <v>50</v>
      </c>
      <c r="K46" s="36" t="s">
        <v>20</v>
      </c>
      <c r="L46" s="36" t="s">
        <v>21</v>
      </c>
      <c r="M46" s="36" t="s">
        <v>20</v>
      </c>
      <c r="N46" s="36" t="s">
        <v>20</v>
      </c>
      <c r="O46" s="79">
        <v>54.53</v>
      </c>
      <c r="P46" s="2"/>
      <c r="AB46" s="50" t="s">
        <v>27</v>
      </c>
      <c r="AC46" s="36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51"/>
    </row>
    <row r="47" spans="1:42" ht="15.75" thickBot="1" x14ac:dyDescent="0.3">
      <c r="A47" s="11" t="s">
        <v>29</v>
      </c>
      <c r="B47" s="40" t="s">
        <v>228</v>
      </c>
      <c r="C47" s="12">
        <v>20</v>
      </c>
      <c r="D47" s="12">
        <v>100</v>
      </c>
      <c r="E47" s="77">
        <v>287.08999999999997</v>
      </c>
      <c r="F47" s="12">
        <v>121</v>
      </c>
      <c r="G47" s="12">
        <v>120</v>
      </c>
      <c r="H47" s="12">
        <v>13</v>
      </c>
      <c r="I47" s="12"/>
      <c r="J47" s="12">
        <v>35</v>
      </c>
      <c r="K47" s="40" t="s">
        <v>21</v>
      </c>
      <c r="L47" s="40" t="s">
        <v>20</v>
      </c>
      <c r="M47" s="40" t="s">
        <v>20</v>
      </c>
      <c r="N47" s="40" t="s">
        <v>20</v>
      </c>
      <c r="O47" s="80">
        <v>47.74</v>
      </c>
      <c r="P47" s="2"/>
      <c r="AB47" s="11" t="s">
        <v>29</v>
      </c>
      <c r="AC47" s="40"/>
      <c r="AD47" s="12"/>
      <c r="AE47" s="12"/>
      <c r="AF47" s="12"/>
      <c r="AG47" s="12"/>
      <c r="AH47" s="12"/>
      <c r="AI47" s="12"/>
      <c r="AJ47" s="12"/>
      <c r="AK47" s="12"/>
      <c r="AL47" s="40"/>
      <c r="AM47" s="40"/>
      <c r="AN47" s="40"/>
      <c r="AO47" s="40"/>
      <c r="AP47" s="13"/>
    </row>
  </sheetData>
  <mergeCells count="52">
    <mergeCell ref="A5:O5"/>
    <mergeCell ref="Q5:Z5"/>
    <mergeCell ref="AB5:AP5"/>
    <mergeCell ref="A6:A7"/>
    <mergeCell ref="B6:B7"/>
    <mergeCell ref="O6:O7"/>
    <mergeCell ref="Q6:Q7"/>
    <mergeCell ref="R6:R7"/>
    <mergeCell ref="AP6:AP7"/>
    <mergeCell ref="AD6:AO6"/>
    <mergeCell ref="B9:B10"/>
    <mergeCell ref="AB6:AB7"/>
    <mergeCell ref="R31:R32"/>
    <mergeCell ref="B32:B33"/>
    <mergeCell ref="R33:R34"/>
    <mergeCell ref="R29:R30"/>
    <mergeCell ref="R8:R16"/>
    <mergeCell ref="Z6:Z7"/>
    <mergeCell ref="C6:N6"/>
    <mergeCell ref="S6:Y6"/>
    <mergeCell ref="A42:A43"/>
    <mergeCell ref="B42:B43"/>
    <mergeCell ref="O42:O43"/>
    <mergeCell ref="AB42:AB43"/>
    <mergeCell ref="B22:B23"/>
    <mergeCell ref="A41:O41"/>
    <mergeCell ref="AB41:AP41"/>
    <mergeCell ref="AC21:AC23"/>
    <mergeCell ref="AP42:AP43"/>
    <mergeCell ref="C42:N42"/>
    <mergeCell ref="AD42:AO42"/>
    <mergeCell ref="R17:R23"/>
    <mergeCell ref="AC9:AC10"/>
    <mergeCell ref="AC42:AC43"/>
    <mergeCell ref="R36:R37"/>
    <mergeCell ref="R24:R28"/>
    <mergeCell ref="AC6:AC7"/>
    <mergeCell ref="AC12:AC13"/>
    <mergeCell ref="AC15:AC16"/>
    <mergeCell ref="AD1:AP1"/>
    <mergeCell ref="A3:AP3"/>
    <mergeCell ref="A4:Z4"/>
    <mergeCell ref="AF4:AG4"/>
    <mergeCell ref="AH4:AM4"/>
    <mergeCell ref="AN4:AO4"/>
    <mergeCell ref="A1:B1"/>
    <mergeCell ref="C1:O1"/>
    <mergeCell ref="Q1:R1"/>
    <mergeCell ref="S1:Z1"/>
    <mergeCell ref="AB1:AC1"/>
    <mergeCell ref="A2:AF2"/>
    <mergeCell ref="AG2:AP2"/>
  </mergeCells>
  <pageMargins left="0.25" right="0.25" top="0.75" bottom="0.75" header="0.3" footer="0.3"/>
  <pageSetup paperSize="8" scale="67" orientation="landscape" r:id="rId1"/>
  <headerFooter>
    <oddFooter>&amp;LUwagi:
Zestawienie konsol należy czytać łącznie z rysunkami poszczególnych konsol.
Przed rozpoczęciem produkcji/zamówieniem wszystkie wymiary sprawdzić w naturze na budowie (w szczególności na podstawie wstępnego montażu wypełnień z płyt OSB).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8"/>
  <sheetViews>
    <sheetView topLeftCell="A32" zoomScale="40" zoomScaleNormal="40" workbookViewId="0">
      <selection activeCell="N58" sqref="N58"/>
    </sheetView>
  </sheetViews>
  <sheetFormatPr defaultRowHeight="15" x14ac:dyDescent="0.25"/>
  <cols>
    <col min="1" max="1" width="4.42578125" style="1" customWidth="1"/>
    <col min="2" max="2" width="24.42578125" style="1" customWidth="1"/>
    <col min="3" max="3" width="5.28515625" style="1" customWidth="1"/>
    <col min="4" max="4" width="6.140625" style="1" customWidth="1"/>
    <col min="5" max="5" width="7.85546875" style="1" customWidth="1"/>
    <col min="6" max="11" width="6.5703125" style="1" customWidth="1"/>
    <col min="12" max="14" width="6.85546875" style="1" customWidth="1"/>
    <col min="15" max="15" width="10.7109375" style="1" customWidth="1"/>
    <col min="16" max="16" width="3.5703125" style="1" customWidth="1"/>
    <col min="17" max="17" width="3.7109375" style="1" customWidth="1"/>
    <col min="18" max="18" width="18" style="1" customWidth="1"/>
    <col min="19" max="20" width="4.85546875" style="1" customWidth="1"/>
    <col min="21" max="21" width="6.28515625" style="1" customWidth="1"/>
    <col min="22" max="22" width="5.42578125" style="1" customWidth="1"/>
    <col min="23" max="23" width="5.7109375" style="1" customWidth="1"/>
    <col min="24" max="24" width="5.28515625" style="1" customWidth="1"/>
    <col min="25" max="25" width="5.5703125" style="1" customWidth="1"/>
    <col min="26" max="26" width="9.140625" style="1"/>
    <col min="27" max="27" width="4" style="1" customWidth="1"/>
    <col min="28" max="28" width="4.5703125" style="1" customWidth="1"/>
    <col min="29" max="29" width="19.42578125" style="1" customWidth="1"/>
    <col min="30" max="30" width="4.7109375" style="1" customWidth="1"/>
    <col min="31" max="31" width="5.28515625" style="1" customWidth="1"/>
    <col min="32" max="32" width="7.7109375" style="1" customWidth="1"/>
    <col min="33" max="33" width="5.5703125" style="1" customWidth="1"/>
    <col min="34" max="34" width="6" style="1" customWidth="1"/>
    <col min="35" max="36" width="5.85546875" style="1" customWidth="1"/>
    <col min="37" max="37" width="5.7109375" style="1" customWidth="1"/>
    <col min="38" max="38" width="6.140625" style="1" customWidth="1"/>
    <col min="39" max="39" width="5" style="1" customWidth="1"/>
    <col min="40" max="40" width="5.28515625" style="1" customWidth="1"/>
    <col min="41" max="41" width="8.140625" style="1" customWidth="1"/>
    <col min="42" max="16384" width="9.140625" style="1"/>
  </cols>
  <sheetData>
    <row r="1" spans="1:42" s="10" customFormat="1" ht="87.75" customHeight="1" thickBot="1" x14ac:dyDescent="0.3">
      <c r="A1" s="104" t="s">
        <v>276</v>
      </c>
      <c r="B1" s="93"/>
      <c r="C1" s="92" t="s">
        <v>290</v>
      </c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4"/>
      <c r="P1" s="60"/>
      <c r="Q1" s="104" t="s">
        <v>278</v>
      </c>
      <c r="R1" s="93"/>
      <c r="S1" s="92" t="s">
        <v>277</v>
      </c>
      <c r="T1" s="93"/>
      <c r="U1" s="93"/>
      <c r="V1" s="93"/>
      <c r="W1" s="93"/>
      <c r="X1" s="93"/>
      <c r="Y1" s="93"/>
      <c r="Z1" s="94"/>
      <c r="AA1" s="60"/>
      <c r="AB1" s="95" t="s">
        <v>289</v>
      </c>
      <c r="AC1" s="93"/>
      <c r="AD1" s="92" t="s">
        <v>279</v>
      </c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4"/>
    </row>
    <row r="2" spans="1:42" s="10" customFormat="1" ht="24.75" customHeight="1" thickBot="1" x14ac:dyDescent="0.3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2" t="s">
        <v>294</v>
      </c>
      <c r="AH2" s="102"/>
      <c r="AI2" s="102"/>
      <c r="AJ2" s="102"/>
      <c r="AK2" s="102"/>
      <c r="AL2" s="102"/>
      <c r="AM2" s="102"/>
      <c r="AN2" s="102"/>
      <c r="AO2" s="102"/>
      <c r="AP2" s="103"/>
    </row>
    <row r="3" spans="1:42" ht="24" thickBot="1" x14ac:dyDescent="0.3">
      <c r="A3" s="101" t="s">
        <v>284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3"/>
    </row>
    <row r="4" spans="1:42" ht="15.75" thickBot="1" x14ac:dyDescent="0.3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F4" s="96" t="s">
        <v>281</v>
      </c>
      <c r="AG4" s="97"/>
      <c r="AH4" s="99" t="s">
        <v>291</v>
      </c>
      <c r="AI4" s="99"/>
      <c r="AJ4" s="99"/>
      <c r="AK4" s="99"/>
      <c r="AL4" s="99"/>
      <c r="AM4" s="100"/>
      <c r="AN4" s="96" t="s">
        <v>280</v>
      </c>
      <c r="AO4" s="97"/>
      <c r="AP4" s="9">
        <v>0</v>
      </c>
    </row>
    <row r="5" spans="1:42" ht="15.75" thickBot="1" x14ac:dyDescent="0.3">
      <c r="A5" s="104" t="s">
        <v>269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4"/>
      <c r="P5" s="38"/>
      <c r="Q5" s="104" t="s">
        <v>11</v>
      </c>
      <c r="R5" s="93"/>
      <c r="S5" s="93"/>
      <c r="T5" s="93"/>
      <c r="U5" s="93"/>
      <c r="V5" s="93"/>
      <c r="W5" s="93"/>
      <c r="X5" s="93"/>
      <c r="Y5" s="93"/>
      <c r="Z5" s="94"/>
      <c r="AB5" s="104" t="s">
        <v>270</v>
      </c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4"/>
    </row>
    <row r="6" spans="1:42" ht="15" customHeight="1" x14ac:dyDescent="0.25">
      <c r="A6" s="111" t="s">
        <v>0</v>
      </c>
      <c r="B6" s="111" t="s">
        <v>1</v>
      </c>
      <c r="C6" s="107" t="s">
        <v>8</v>
      </c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12" t="s">
        <v>12</v>
      </c>
      <c r="P6" s="39"/>
      <c r="Q6" s="111" t="s">
        <v>0</v>
      </c>
      <c r="R6" s="111" t="s">
        <v>1</v>
      </c>
      <c r="S6" s="107" t="s">
        <v>8</v>
      </c>
      <c r="T6" s="108"/>
      <c r="U6" s="108"/>
      <c r="V6" s="108"/>
      <c r="W6" s="108"/>
      <c r="X6" s="108"/>
      <c r="Y6" s="108"/>
      <c r="Z6" s="117" t="s">
        <v>10</v>
      </c>
      <c r="AB6" s="111" t="s">
        <v>0</v>
      </c>
      <c r="AC6" s="111" t="s">
        <v>1</v>
      </c>
      <c r="AD6" s="107" t="s">
        <v>8</v>
      </c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12" t="s">
        <v>12</v>
      </c>
    </row>
    <row r="7" spans="1:42" ht="15.75" thickBot="1" x14ac:dyDescent="0.3">
      <c r="A7" s="111"/>
      <c r="B7" s="111"/>
      <c r="C7" s="14" t="s">
        <v>5</v>
      </c>
      <c r="D7" s="15" t="s">
        <v>3</v>
      </c>
      <c r="E7" s="15" t="s">
        <v>16</v>
      </c>
      <c r="F7" s="15" t="s">
        <v>13</v>
      </c>
      <c r="G7" s="15" t="s">
        <v>14</v>
      </c>
      <c r="H7" s="15" t="s">
        <v>6</v>
      </c>
      <c r="I7" s="16" t="s">
        <v>35</v>
      </c>
      <c r="J7" s="16" t="s">
        <v>15</v>
      </c>
      <c r="K7" s="15" t="s">
        <v>17</v>
      </c>
      <c r="L7" s="15" t="s">
        <v>18</v>
      </c>
      <c r="M7" s="15" t="s">
        <v>19</v>
      </c>
      <c r="N7" s="52" t="s">
        <v>22</v>
      </c>
      <c r="O7" s="113"/>
      <c r="P7" s="39"/>
      <c r="Q7" s="111"/>
      <c r="R7" s="111"/>
      <c r="S7" s="14" t="s">
        <v>238</v>
      </c>
      <c r="T7" s="32" t="s">
        <v>237</v>
      </c>
      <c r="U7" s="15" t="s">
        <v>2</v>
      </c>
      <c r="V7" s="15" t="s">
        <v>3</v>
      </c>
      <c r="W7" s="15" t="s">
        <v>4</v>
      </c>
      <c r="X7" s="15" t="s">
        <v>6</v>
      </c>
      <c r="Y7" s="15" t="s">
        <v>7</v>
      </c>
      <c r="Z7" s="111"/>
      <c r="AB7" s="111"/>
      <c r="AC7" s="111"/>
      <c r="AD7" s="14" t="s">
        <v>5</v>
      </c>
      <c r="AE7" s="15" t="s">
        <v>3</v>
      </c>
      <c r="AF7" s="15" t="s">
        <v>16</v>
      </c>
      <c r="AG7" s="15" t="s">
        <v>13</v>
      </c>
      <c r="AH7" s="15" t="s">
        <v>14</v>
      </c>
      <c r="AI7" s="15" t="s">
        <v>6</v>
      </c>
      <c r="AJ7" s="16" t="s">
        <v>35</v>
      </c>
      <c r="AK7" s="15" t="s">
        <v>15</v>
      </c>
      <c r="AL7" s="32" t="s">
        <v>17</v>
      </c>
      <c r="AM7" s="15" t="s">
        <v>18</v>
      </c>
      <c r="AN7" s="16" t="s">
        <v>19</v>
      </c>
      <c r="AO7" s="15" t="s">
        <v>22</v>
      </c>
      <c r="AP7" s="113"/>
    </row>
    <row r="8" spans="1:42" x14ac:dyDescent="0.25">
      <c r="A8" s="21" t="s">
        <v>9</v>
      </c>
      <c r="B8" s="116" t="s">
        <v>41</v>
      </c>
      <c r="C8" s="37">
        <v>20</v>
      </c>
      <c r="D8" s="37">
        <v>100</v>
      </c>
      <c r="E8" s="66">
        <v>163.43</v>
      </c>
      <c r="F8" s="37">
        <v>210</v>
      </c>
      <c r="G8" s="37">
        <v>175</v>
      </c>
      <c r="H8" s="37">
        <v>13</v>
      </c>
      <c r="I8" s="37">
        <v>50</v>
      </c>
      <c r="J8" s="37">
        <v>50</v>
      </c>
      <c r="K8" s="37" t="s">
        <v>20</v>
      </c>
      <c r="L8" s="37" t="s">
        <v>21</v>
      </c>
      <c r="M8" s="37" t="s">
        <v>20</v>
      </c>
      <c r="N8" s="37" t="s">
        <v>20</v>
      </c>
      <c r="O8" s="70">
        <v>44.17</v>
      </c>
      <c r="Q8" s="21" t="s">
        <v>9</v>
      </c>
      <c r="R8" s="116" t="s">
        <v>242</v>
      </c>
      <c r="S8" s="37">
        <v>20</v>
      </c>
      <c r="T8" s="37">
        <v>15</v>
      </c>
      <c r="U8" s="37">
        <f>203+2*T8</f>
        <v>233</v>
      </c>
      <c r="V8" s="37">
        <v>120</v>
      </c>
      <c r="W8" s="37">
        <f t="shared" ref="W8:W49" si="0">IF(U8=205+2*T8,150+Z8,110+Z8)</f>
        <v>180</v>
      </c>
      <c r="X8" s="37">
        <v>13</v>
      </c>
      <c r="Y8" s="37">
        <v>13</v>
      </c>
      <c r="Z8" s="23">
        <v>70</v>
      </c>
      <c r="AB8" s="21" t="s">
        <v>9</v>
      </c>
      <c r="AC8" s="116" t="s">
        <v>42</v>
      </c>
      <c r="AD8" s="37">
        <v>20</v>
      </c>
      <c r="AE8" s="37">
        <v>100</v>
      </c>
      <c r="AF8" s="86">
        <v>162.05000000000001</v>
      </c>
      <c r="AG8" s="37">
        <v>110</v>
      </c>
      <c r="AH8" s="37">
        <v>100</v>
      </c>
      <c r="AI8" s="37">
        <v>13</v>
      </c>
      <c r="AJ8" s="37">
        <v>50</v>
      </c>
      <c r="AK8" s="37">
        <v>50</v>
      </c>
      <c r="AL8" s="37" t="s">
        <v>20</v>
      </c>
      <c r="AM8" s="37" t="s">
        <v>21</v>
      </c>
      <c r="AN8" s="37" t="s">
        <v>20</v>
      </c>
      <c r="AO8" s="37" t="s">
        <v>20</v>
      </c>
      <c r="AP8" s="70">
        <v>36.39</v>
      </c>
    </row>
    <row r="9" spans="1:42" x14ac:dyDescent="0.25">
      <c r="A9" s="24" t="s">
        <v>25</v>
      </c>
      <c r="B9" s="114"/>
      <c r="C9" s="36">
        <v>20</v>
      </c>
      <c r="D9" s="36">
        <v>100</v>
      </c>
      <c r="E9" s="67">
        <v>163.43</v>
      </c>
      <c r="F9" s="36">
        <v>210</v>
      </c>
      <c r="G9" s="36">
        <v>175</v>
      </c>
      <c r="H9" s="36">
        <v>13</v>
      </c>
      <c r="I9" s="36">
        <v>50</v>
      </c>
      <c r="J9" s="36">
        <v>50</v>
      </c>
      <c r="K9" s="36" t="s">
        <v>20</v>
      </c>
      <c r="L9" s="36" t="s">
        <v>21</v>
      </c>
      <c r="M9" s="36" t="s">
        <v>20</v>
      </c>
      <c r="N9" s="36" t="s">
        <v>20</v>
      </c>
      <c r="O9" s="71">
        <v>42.15</v>
      </c>
      <c r="Q9" s="24" t="s">
        <v>25</v>
      </c>
      <c r="R9" s="114"/>
      <c r="S9" s="36">
        <v>20</v>
      </c>
      <c r="T9" s="36">
        <v>15</v>
      </c>
      <c r="U9" s="36">
        <f>203+2*T9</f>
        <v>233</v>
      </c>
      <c r="V9" s="36">
        <v>120</v>
      </c>
      <c r="W9" s="36">
        <f t="shared" si="0"/>
        <v>180</v>
      </c>
      <c r="X9" s="36">
        <v>13</v>
      </c>
      <c r="Y9" s="36">
        <v>13</v>
      </c>
      <c r="Z9" s="25">
        <v>70</v>
      </c>
      <c r="AB9" s="24" t="s">
        <v>25</v>
      </c>
      <c r="AC9" s="114"/>
      <c r="AD9" s="36">
        <v>20</v>
      </c>
      <c r="AE9" s="36">
        <v>100</v>
      </c>
      <c r="AF9" s="87">
        <v>162.05000000000001</v>
      </c>
      <c r="AG9" s="36">
        <v>110</v>
      </c>
      <c r="AH9" s="36">
        <v>100</v>
      </c>
      <c r="AI9" s="36">
        <v>13</v>
      </c>
      <c r="AJ9" s="36">
        <v>50</v>
      </c>
      <c r="AK9" s="36">
        <v>50</v>
      </c>
      <c r="AL9" s="36" t="s">
        <v>20</v>
      </c>
      <c r="AM9" s="36" t="s">
        <v>21</v>
      </c>
      <c r="AN9" s="36" t="s">
        <v>20</v>
      </c>
      <c r="AO9" s="36" t="s">
        <v>20</v>
      </c>
      <c r="AP9" s="71">
        <v>35.24</v>
      </c>
    </row>
    <row r="10" spans="1:42" x14ac:dyDescent="0.25">
      <c r="A10" s="24" t="s">
        <v>27</v>
      </c>
      <c r="B10" s="114"/>
      <c r="C10" s="36">
        <v>20</v>
      </c>
      <c r="D10" s="36">
        <v>100</v>
      </c>
      <c r="E10" s="67">
        <v>163.43</v>
      </c>
      <c r="F10" s="36">
        <v>210</v>
      </c>
      <c r="G10" s="36">
        <v>175</v>
      </c>
      <c r="H10" s="36">
        <v>13</v>
      </c>
      <c r="I10" s="36">
        <v>50</v>
      </c>
      <c r="J10" s="36">
        <v>50</v>
      </c>
      <c r="K10" s="36" t="s">
        <v>20</v>
      </c>
      <c r="L10" s="36" t="s">
        <v>21</v>
      </c>
      <c r="M10" s="36" t="s">
        <v>20</v>
      </c>
      <c r="N10" s="36" t="s">
        <v>20</v>
      </c>
      <c r="O10" s="71">
        <v>40.119999999999997</v>
      </c>
      <c r="Q10" s="24" t="s">
        <v>27</v>
      </c>
      <c r="R10" s="114"/>
      <c r="S10" s="54">
        <v>20</v>
      </c>
      <c r="T10" s="36">
        <v>15</v>
      </c>
      <c r="U10" s="54">
        <f t="shared" ref="U10:U32" si="1">203+2*T10</f>
        <v>233</v>
      </c>
      <c r="V10" s="36">
        <v>120</v>
      </c>
      <c r="W10" s="36">
        <f t="shared" si="0"/>
        <v>180</v>
      </c>
      <c r="X10" s="36">
        <v>13</v>
      </c>
      <c r="Y10" s="36">
        <v>13</v>
      </c>
      <c r="Z10" s="25">
        <v>70</v>
      </c>
      <c r="AB10" s="24" t="s">
        <v>27</v>
      </c>
      <c r="AC10" s="114"/>
      <c r="AD10" s="36">
        <v>20</v>
      </c>
      <c r="AE10" s="36">
        <v>100</v>
      </c>
      <c r="AF10" s="87">
        <v>162.05000000000001</v>
      </c>
      <c r="AG10" s="36">
        <v>110</v>
      </c>
      <c r="AH10" s="36">
        <v>100</v>
      </c>
      <c r="AI10" s="36">
        <v>13</v>
      </c>
      <c r="AJ10" s="36">
        <v>50</v>
      </c>
      <c r="AK10" s="36">
        <v>50</v>
      </c>
      <c r="AL10" s="36" t="s">
        <v>20</v>
      </c>
      <c r="AM10" s="36" t="s">
        <v>21</v>
      </c>
      <c r="AN10" s="36" t="s">
        <v>20</v>
      </c>
      <c r="AO10" s="36" t="s">
        <v>20</v>
      </c>
      <c r="AP10" s="71">
        <v>34.08</v>
      </c>
    </row>
    <row r="11" spans="1:42" x14ac:dyDescent="0.25">
      <c r="A11" s="24" t="s">
        <v>29</v>
      </c>
      <c r="B11" s="36"/>
      <c r="C11" s="36"/>
      <c r="D11" s="36"/>
      <c r="E11" s="67"/>
      <c r="F11" s="36"/>
      <c r="G11" s="36"/>
      <c r="H11" s="36"/>
      <c r="I11" s="36"/>
      <c r="J11" s="36"/>
      <c r="K11" s="36"/>
      <c r="L11" s="36"/>
      <c r="M11" s="36"/>
      <c r="N11" s="36"/>
      <c r="O11" s="71"/>
      <c r="Q11" s="24" t="s">
        <v>29</v>
      </c>
      <c r="R11" s="114"/>
      <c r="S11" s="54">
        <v>20</v>
      </c>
      <c r="T11" s="36">
        <v>15</v>
      </c>
      <c r="U11" s="54">
        <f t="shared" si="1"/>
        <v>233</v>
      </c>
      <c r="V11" s="54">
        <v>120</v>
      </c>
      <c r="W11" s="36">
        <f t="shared" si="0"/>
        <v>180</v>
      </c>
      <c r="X11" s="36">
        <v>13</v>
      </c>
      <c r="Y11" s="36">
        <v>13</v>
      </c>
      <c r="Z11" s="25">
        <v>70</v>
      </c>
      <c r="AB11" s="24" t="s">
        <v>29</v>
      </c>
      <c r="AC11" s="36" t="s">
        <v>43</v>
      </c>
      <c r="AD11" s="55">
        <v>20</v>
      </c>
      <c r="AE11" s="36">
        <v>100</v>
      </c>
      <c r="AF11" s="87">
        <v>162.05000000000001</v>
      </c>
      <c r="AG11" s="36">
        <v>115</v>
      </c>
      <c r="AH11" s="36">
        <v>100</v>
      </c>
      <c r="AI11" s="36">
        <v>13</v>
      </c>
      <c r="AJ11" s="36">
        <v>50</v>
      </c>
      <c r="AK11" s="36">
        <v>50</v>
      </c>
      <c r="AL11" s="36" t="s">
        <v>20</v>
      </c>
      <c r="AM11" s="36" t="s">
        <v>20</v>
      </c>
      <c r="AN11" s="36" t="s">
        <v>21</v>
      </c>
      <c r="AO11" s="36">
        <v>7.49</v>
      </c>
      <c r="AP11" s="71">
        <v>38</v>
      </c>
    </row>
    <row r="12" spans="1:42" x14ac:dyDescent="0.25">
      <c r="A12" s="24" t="s">
        <v>31</v>
      </c>
      <c r="B12" s="36" t="s">
        <v>44</v>
      </c>
      <c r="C12" s="36">
        <v>20</v>
      </c>
      <c r="D12" s="36">
        <v>100</v>
      </c>
      <c r="E12" s="67">
        <v>163.43</v>
      </c>
      <c r="F12" s="36">
        <v>210</v>
      </c>
      <c r="G12" s="36">
        <v>175</v>
      </c>
      <c r="H12" s="36">
        <v>13</v>
      </c>
      <c r="I12" s="36">
        <v>50</v>
      </c>
      <c r="J12" s="36">
        <v>50</v>
      </c>
      <c r="K12" s="36" t="s">
        <v>21</v>
      </c>
      <c r="L12" s="36" t="s">
        <v>20</v>
      </c>
      <c r="M12" s="36" t="s">
        <v>20</v>
      </c>
      <c r="N12" s="36" t="s">
        <v>20</v>
      </c>
      <c r="O12" s="71">
        <v>43.09</v>
      </c>
      <c r="Q12" s="24" t="s">
        <v>31</v>
      </c>
      <c r="R12" s="114" t="s">
        <v>247</v>
      </c>
      <c r="S12" s="54">
        <v>20</v>
      </c>
      <c r="T12" s="36">
        <v>15</v>
      </c>
      <c r="U12" s="54">
        <f t="shared" si="1"/>
        <v>233</v>
      </c>
      <c r="V12" s="54">
        <v>120</v>
      </c>
      <c r="W12" s="36">
        <f t="shared" si="0"/>
        <v>185</v>
      </c>
      <c r="X12" s="36">
        <v>13</v>
      </c>
      <c r="Y12" s="36">
        <v>13</v>
      </c>
      <c r="Z12" s="25">
        <v>75</v>
      </c>
      <c r="AB12" s="24" t="s">
        <v>31</v>
      </c>
      <c r="AC12" s="36" t="s">
        <v>45</v>
      </c>
      <c r="AD12" s="55">
        <v>20</v>
      </c>
      <c r="AE12" s="36">
        <v>100</v>
      </c>
      <c r="AF12" s="87">
        <v>162.05000000000001</v>
      </c>
      <c r="AG12" s="36">
        <v>110</v>
      </c>
      <c r="AH12" s="36">
        <v>100</v>
      </c>
      <c r="AI12" s="36">
        <v>13</v>
      </c>
      <c r="AJ12" s="36">
        <v>50</v>
      </c>
      <c r="AK12" s="36">
        <v>50</v>
      </c>
      <c r="AL12" s="36" t="s">
        <v>20</v>
      </c>
      <c r="AM12" s="36" t="s">
        <v>21</v>
      </c>
      <c r="AN12" s="36" t="s">
        <v>20</v>
      </c>
      <c r="AO12" s="36" t="s">
        <v>20</v>
      </c>
      <c r="AP12" s="71">
        <v>37.39</v>
      </c>
    </row>
    <row r="13" spans="1:42" x14ac:dyDescent="0.25">
      <c r="A13" s="24" t="s">
        <v>46</v>
      </c>
      <c r="B13" s="114" t="s">
        <v>47</v>
      </c>
      <c r="C13" s="36">
        <v>20</v>
      </c>
      <c r="D13" s="36">
        <v>100</v>
      </c>
      <c r="E13" s="67">
        <v>163.43</v>
      </c>
      <c r="F13" s="36">
        <v>205</v>
      </c>
      <c r="G13" s="36">
        <v>175</v>
      </c>
      <c r="H13" s="36">
        <v>13</v>
      </c>
      <c r="I13" s="36">
        <v>50</v>
      </c>
      <c r="J13" s="36">
        <v>50</v>
      </c>
      <c r="K13" s="36" t="s">
        <v>20</v>
      </c>
      <c r="L13" s="36" t="s">
        <v>21</v>
      </c>
      <c r="M13" s="36" t="s">
        <v>20</v>
      </c>
      <c r="N13" s="36" t="s">
        <v>20</v>
      </c>
      <c r="O13" s="71">
        <v>42.29</v>
      </c>
      <c r="Q13" s="24" t="s">
        <v>46</v>
      </c>
      <c r="R13" s="114"/>
      <c r="S13" s="54">
        <v>20</v>
      </c>
      <c r="T13" s="36">
        <v>15</v>
      </c>
      <c r="U13" s="54">
        <f t="shared" si="1"/>
        <v>233</v>
      </c>
      <c r="V13" s="54">
        <v>120</v>
      </c>
      <c r="W13" s="36">
        <f t="shared" si="0"/>
        <v>185</v>
      </c>
      <c r="X13" s="36">
        <v>13</v>
      </c>
      <c r="Y13" s="36">
        <v>13</v>
      </c>
      <c r="Z13" s="25">
        <v>75</v>
      </c>
      <c r="AB13" s="24" t="s">
        <v>46</v>
      </c>
      <c r="AC13" s="36"/>
      <c r="AD13" s="36"/>
      <c r="AE13" s="36"/>
      <c r="AF13" s="87"/>
      <c r="AG13" s="36"/>
      <c r="AH13" s="36"/>
      <c r="AI13" s="36"/>
      <c r="AJ13" s="36"/>
      <c r="AK13" s="36"/>
      <c r="AL13" s="36"/>
      <c r="AM13" s="36"/>
      <c r="AN13" s="36"/>
      <c r="AO13" s="36"/>
      <c r="AP13" s="71"/>
    </row>
    <row r="14" spans="1:42" x14ac:dyDescent="0.25">
      <c r="A14" s="24" t="s">
        <v>48</v>
      </c>
      <c r="B14" s="114"/>
      <c r="C14" s="36">
        <v>20</v>
      </c>
      <c r="D14" s="36">
        <v>100</v>
      </c>
      <c r="E14" s="67">
        <v>163.43</v>
      </c>
      <c r="F14" s="36">
        <v>205</v>
      </c>
      <c r="G14" s="36">
        <v>175</v>
      </c>
      <c r="H14" s="36">
        <v>13</v>
      </c>
      <c r="I14" s="36">
        <v>50</v>
      </c>
      <c r="J14" s="36">
        <v>50</v>
      </c>
      <c r="K14" s="36" t="s">
        <v>20</v>
      </c>
      <c r="L14" s="36" t="s">
        <v>21</v>
      </c>
      <c r="M14" s="36" t="s">
        <v>20</v>
      </c>
      <c r="N14" s="36" t="s">
        <v>20</v>
      </c>
      <c r="O14" s="71">
        <v>38.96</v>
      </c>
      <c r="Q14" s="24" t="s">
        <v>48</v>
      </c>
      <c r="R14" s="114"/>
      <c r="S14" s="54">
        <v>20</v>
      </c>
      <c r="T14" s="36">
        <v>15</v>
      </c>
      <c r="U14" s="54">
        <f t="shared" si="1"/>
        <v>233</v>
      </c>
      <c r="V14" s="54">
        <v>120</v>
      </c>
      <c r="W14" s="36">
        <f t="shared" si="0"/>
        <v>185</v>
      </c>
      <c r="X14" s="36">
        <v>13</v>
      </c>
      <c r="Y14" s="36">
        <v>13</v>
      </c>
      <c r="Z14" s="25">
        <v>75</v>
      </c>
      <c r="AB14" s="24" t="s">
        <v>48</v>
      </c>
      <c r="AC14" s="36" t="s">
        <v>49</v>
      </c>
      <c r="AD14" s="36">
        <v>20</v>
      </c>
      <c r="AE14" s="36">
        <v>100</v>
      </c>
      <c r="AF14" s="87">
        <v>162.05000000000001</v>
      </c>
      <c r="AG14" s="36">
        <v>115</v>
      </c>
      <c r="AH14" s="36">
        <v>100</v>
      </c>
      <c r="AI14" s="36">
        <v>13</v>
      </c>
      <c r="AJ14" s="36">
        <v>50</v>
      </c>
      <c r="AK14" s="36">
        <v>50</v>
      </c>
      <c r="AL14" s="36" t="s">
        <v>20</v>
      </c>
      <c r="AM14" s="36" t="s">
        <v>21</v>
      </c>
      <c r="AN14" s="36" t="s">
        <v>20</v>
      </c>
      <c r="AO14" s="36" t="s">
        <v>20</v>
      </c>
      <c r="AP14" s="71">
        <v>34.99</v>
      </c>
    </row>
    <row r="15" spans="1:42" x14ac:dyDescent="0.25">
      <c r="A15" s="24" t="s">
        <v>50</v>
      </c>
      <c r="B15" s="36"/>
      <c r="C15" s="36"/>
      <c r="D15" s="36"/>
      <c r="E15" s="67"/>
      <c r="F15" s="36"/>
      <c r="G15" s="36"/>
      <c r="H15" s="36"/>
      <c r="I15" s="36"/>
      <c r="J15" s="36"/>
      <c r="K15" s="36"/>
      <c r="L15" s="36"/>
      <c r="M15" s="36"/>
      <c r="N15" s="36"/>
      <c r="O15" s="71"/>
      <c r="Q15" s="24" t="s">
        <v>50</v>
      </c>
      <c r="R15" s="61" t="s">
        <v>248</v>
      </c>
      <c r="S15" s="54">
        <v>20</v>
      </c>
      <c r="T15" s="36">
        <v>15</v>
      </c>
      <c r="U15" s="54">
        <f t="shared" si="1"/>
        <v>233</v>
      </c>
      <c r="V15" s="54">
        <v>120</v>
      </c>
      <c r="W15" s="36">
        <f t="shared" si="0"/>
        <v>190</v>
      </c>
      <c r="X15" s="36">
        <v>13</v>
      </c>
      <c r="Y15" s="36">
        <v>13</v>
      </c>
      <c r="Z15" s="25">
        <v>80</v>
      </c>
      <c r="AB15" s="24" t="s">
        <v>50</v>
      </c>
      <c r="AC15" s="36" t="s">
        <v>51</v>
      </c>
      <c r="AD15" s="36">
        <v>20</v>
      </c>
      <c r="AE15" s="36">
        <v>100</v>
      </c>
      <c r="AF15" s="87">
        <v>162.05000000000001</v>
      </c>
      <c r="AG15" s="36">
        <v>125</v>
      </c>
      <c r="AH15" s="36">
        <v>100</v>
      </c>
      <c r="AI15" s="36">
        <v>13</v>
      </c>
      <c r="AJ15" s="36">
        <v>50</v>
      </c>
      <c r="AK15" s="36">
        <v>50</v>
      </c>
      <c r="AL15" s="36" t="s">
        <v>20</v>
      </c>
      <c r="AM15" s="36" t="s">
        <v>20</v>
      </c>
      <c r="AN15" s="36" t="s">
        <v>21</v>
      </c>
      <c r="AO15" s="36">
        <v>7.49</v>
      </c>
      <c r="AP15" s="71">
        <v>34.57</v>
      </c>
    </row>
    <row r="16" spans="1:42" x14ac:dyDescent="0.25">
      <c r="A16" s="24" t="s">
        <v>52</v>
      </c>
      <c r="B16" s="36" t="s">
        <v>53</v>
      </c>
      <c r="C16" s="36">
        <v>20</v>
      </c>
      <c r="D16" s="36">
        <v>100</v>
      </c>
      <c r="E16" s="67">
        <v>163.43</v>
      </c>
      <c r="F16" s="36">
        <v>200</v>
      </c>
      <c r="G16" s="36">
        <v>175</v>
      </c>
      <c r="H16" s="36">
        <v>13</v>
      </c>
      <c r="I16" s="36">
        <v>50</v>
      </c>
      <c r="J16" s="36">
        <v>50</v>
      </c>
      <c r="K16" s="36" t="s">
        <v>21</v>
      </c>
      <c r="L16" s="36" t="s">
        <v>20</v>
      </c>
      <c r="M16" s="36" t="s">
        <v>20</v>
      </c>
      <c r="N16" s="36" t="s">
        <v>20</v>
      </c>
      <c r="O16" s="71">
        <v>44.95</v>
      </c>
      <c r="Q16" s="24" t="s">
        <v>52</v>
      </c>
      <c r="R16" s="114" t="s">
        <v>243</v>
      </c>
      <c r="S16" s="54">
        <v>20</v>
      </c>
      <c r="T16" s="36">
        <v>15</v>
      </c>
      <c r="U16" s="54">
        <f t="shared" si="1"/>
        <v>233</v>
      </c>
      <c r="V16" s="54">
        <v>120</v>
      </c>
      <c r="W16" s="36">
        <f t="shared" si="0"/>
        <v>195</v>
      </c>
      <c r="X16" s="36">
        <v>13</v>
      </c>
      <c r="Y16" s="36">
        <v>13</v>
      </c>
      <c r="Z16" s="25">
        <v>85</v>
      </c>
      <c r="AB16" s="24" t="s">
        <v>52</v>
      </c>
      <c r="AC16" s="36" t="s">
        <v>56</v>
      </c>
      <c r="AD16" s="36">
        <v>20</v>
      </c>
      <c r="AE16" s="36">
        <v>100</v>
      </c>
      <c r="AF16" s="87">
        <v>162.05000000000001</v>
      </c>
      <c r="AG16" s="36">
        <v>120</v>
      </c>
      <c r="AH16" s="36">
        <v>100</v>
      </c>
      <c r="AI16" s="36">
        <v>13</v>
      </c>
      <c r="AJ16" s="36">
        <v>50</v>
      </c>
      <c r="AK16" s="36">
        <v>50</v>
      </c>
      <c r="AL16" s="36" t="s">
        <v>20</v>
      </c>
      <c r="AM16" s="36" t="s">
        <v>21</v>
      </c>
      <c r="AN16" s="36" t="s">
        <v>20</v>
      </c>
      <c r="AO16" s="36" t="s">
        <v>20</v>
      </c>
      <c r="AP16" s="71">
        <v>38.61</v>
      </c>
    </row>
    <row r="17" spans="1:42" x14ac:dyDescent="0.25">
      <c r="A17" s="24" t="s">
        <v>55</v>
      </c>
      <c r="B17" s="114" t="s">
        <v>54</v>
      </c>
      <c r="C17" s="36">
        <v>20</v>
      </c>
      <c r="D17" s="36">
        <v>100</v>
      </c>
      <c r="E17" s="67">
        <v>163.43</v>
      </c>
      <c r="F17" s="36">
        <v>200</v>
      </c>
      <c r="G17" s="36">
        <v>175</v>
      </c>
      <c r="H17" s="36">
        <v>13</v>
      </c>
      <c r="I17" s="36">
        <v>50</v>
      </c>
      <c r="J17" s="36">
        <v>50</v>
      </c>
      <c r="K17" s="36" t="s">
        <v>20</v>
      </c>
      <c r="L17" s="36" t="s">
        <v>21</v>
      </c>
      <c r="M17" s="36" t="s">
        <v>20</v>
      </c>
      <c r="N17" s="36" t="s">
        <v>20</v>
      </c>
      <c r="O17" s="71">
        <v>44.05</v>
      </c>
      <c r="Q17" s="24" t="s">
        <v>55</v>
      </c>
      <c r="R17" s="114"/>
      <c r="S17" s="54">
        <v>20</v>
      </c>
      <c r="T17" s="36">
        <v>15</v>
      </c>
      <c r="U17" s="54">
        <f t="shared" si="1"/>
        <v>233</v>
      </c>
      <c r="V17" s="54">
        <v>120</v>
      </c>
      <c r="W17" s="36">
        <f t="shared" si="0"/>
        <v>195</v>
      </c>
      <c r="X17" s="36">
        <v>13</v>
      </c>
      <c r="Y17" s="36">
        <v>13</v>
      </c>
      <c r="Z17" s="25">
        <v>85</v>
      </c>
      <c r="AB17" s="24" t="s">
        <v>55</v>
      </c>
      <c r="AC17" s="36"/>
      <c r="AD17" s="36"/>
      <c r="AE17" s="36"/>
      <c r="AF17" s="87"/>
      <c r="AG17" s="36"/>
      <c r="AH17" s="36"/>
      <c r="AI17" s="36"/>
      <c r="AJ17" s="36"/>
      <c r="AK17" s="36"/>
      <c r="AL17" s="36"/>
      <c r="AM17" s="36"/>
      <c r="AN17" s="36"/>
      <c r="AO17" s="36"/>
      <c r="AP17" s="71"/>
    </row>
    <row r="18" spans="1:42" x14ac:dyDescent="0.25">
      <c r="A18" s="24" t="s">
        <v>57</v>
      </c>
      <c r="B18" s="114"/>
      <c r="C18" s="36">
        <v>20</v>
      </c>
      <c r="D18" s="36">
        <v>100</v>
      </c>
      <c r="E18" s="67">
        <v>163.43</v>
      </c>
      <c r="F18" s="36">
        <v>200</v>
      </c>
      <c r="G18" s="36">
        <v>175</v>
      </c>
      <c r="H18" s="36">
        <v>13</v>
      </c>
      <c r="I18" s="36">
        <v>50</v>
      </c>
      <c r="J18" s="36">
        <v>50</v>
      </c>
      <c r="K18" s="36" t="s">
        <v>20</v>
      </c>
      <c r="L18" s="36" t="s">
        <v>21</v>
      </c>
      <c r="M18" s="36" t="s">
        <v>20</v>
      </c>
      <c r="N18" s="36" t="s">
        <v>20</v>
      </c>
      <c r="O18" s="71">
        <v>41.39</v>
      </c>
      <c r="Q18" s="24" t="s">
        <v>57</v>
      </c>
      <c r="R18" s="114"/>
      <c r="S18" s="54">
        <v>20</v>
      </c>
      <c r="T18" s="36">
        <v>15</v>
      </c>
      <c r="U18" s="54">
        <f t="shared" si="1"/>
        <v>233</v>
      </c>
      <c r="V18" s="54">
        <v>120</v>
      </c>
      <c r="W18" s="36">
        <f t="shared" si="0"/>
        <v>195</v>
      </c>
      <c r="X18" s="36">
        <v>13</v>
      </c>
      <c r="Y18" s="36">
        <v>13</v>
      </c>
      <c r="Z18" s="25">
        <v>85</v>
      </c>
      <c r="AB18" s="24" t="s">
        <v>57</v>
      </c>
      <c r="AC18" s="36" t="s">
        <v>56</v>
      </c>
      <c r="AD18" s="36">
        <v>20</v>
      </c>
      <c r="AE18" s="36">
        <v>100</v>
      </c>
      <c r="AF18" s="87">
        <v>162.05000000000001</v>
      </c>
      <c r="AG18" s="36">
        <v>120</v>
      </c>
      <c r="AH18" s="36">
        <v>100</v>
      </c>
      <c r="AI18" s="36">
        <v>13</v>
      </c>
      <c r="AJ18" s="36">
        <v>50</v>
      </c>
      <c r="AK18" s="36">
        <v>50</v>
      </c>
      <c r="AL18" s="36" t="s">
        <v>20</v>
      </c>
      <c r="AM18" s="36" t="s">
        <v>21</v>
      </c>
      <c r="AN18" s="36" t="s">
        <v>20</v>
      </c>
      <c r="AO18" s="36" t="s">
        <v>20</v>
      </c>
      <c r="AP18" s="71">
        <v>36.18</v>
      </c>
    </row>
    <row r="19" spans="1:42" x14ac:dyDescent="0.25">
      <c r="A19" s="24" t="s">
        <v>58</v>
      </c>
      <c r="B19" s="36"/>
      <c r="C19" s="36"/>
      <c r="D19" s="36"/>
      <c r="E19" s="67"/>
      <c r="F19" s="36"/>
      <c r="G19" s="36"/>
      <c r="H19" s="36"/>
      <c r="I19" s="36"/>
      <c r="J19" s="36"/>
      <c r="K19" s="36"/>
      <c r="L19" s="36"/>
      <c r="M19" s="36"/>
      <c r="N19" s="36"/>
      <c r="O19" s="71"/>
      <c r="Q19" s="24" t="s">
        <v>58</v>
      </c>
      <c r="R19" s="114"/>
      <c r="S19" s="54">
        <v>20</v>
      </c>
      <c r="T19" s="36">
        <v>15</v>
      </c>
      <c r="U19" s="54">
        <f t="shared" si="1"/>
        <v>233</v>
      </c>
      <c r="V19" s="54">
        <v>120</v>
      </c>
      <c r="W19" s="36">
        <f t="shared" si="0"/>
        <v>195</v>
      </c>
      <c r="X19" s="36">
        <v>13</v>
      </c>
      <c r="Y19" s="36">
        <v>13</v>
      </c>
      <c r="Z19" s="25">
        <v>85</v>
      </c>
      <c r="AB19" s="24" t="s">
        <v>58</v>
      </c>
      <c r="AC19" s="36" t="s">
        <v>59</v>
      </c>
      <c r="AD19" s="36">
        <v>20</v>
      </c>
      <c r="AE19" s="36">
        <v>100</v>
      </c>
      <c r="AF19" s="87">
        <v>162.05000000000001</v>
      </c>
      <c r="AG19" s="36">
        <v>130</v>
      </c>
      <c r="AH19" s="36">
        <v>100</v>
      </c>
      <c r="AI19" s="36">
        <v>13</v>
      </c>
      <c r="AJ19" s="36">
        <v>50</v>
      </c>
      <c r="AK19" s="36">
        <v>50</v>
      </c>
      <c r="AL19" s="36" t="s">
        <v>20</v>
      </c>
      <c r="AM19" s="36" t="s">
        <v>20</v>
      </c>
      <c r="AN19" s="36" t="s">
        <v>21</v>
      </c>
      <c r="AO19" s="36">
        <v>7.49</v>
      </c>
      <c r="AP19" s="71">
        <v>35.659999999999997</v>
      </c>
    </row>
    <row r="20" spans="1:42" x14ac:dyDescent="0.25">
      <c r="A20" s="24" t="s">
        <v>60</v>
      </c>
      <c r="B20" s="36" t="s">
        <v>61</v>
      </c>
      <c r="C20" s="36">
        <v>20</v>
      </c>
      <c r="D20" s="36">
        <v>100</v>
      </c>
      <c r="E20" s="67">
        <v>163.43</v>
      </c>
      <c r="F20" s="36">
        <v>195</v>
      </c>
      <c r="G20" s="36">
        <v>175</v>
      </c>
      <c r="H20" s="36">
        <v>13</v>
      </c>
      <c r="I20" s="36">
        <v>50</v>
      </c>
      <c r="J20" s="36">
        <v>50</v>
      </c>
      <c r="K20" s="36" t="s">
        <v>21</v>
      </c>
      <c r="L20" s="36" t="s">
        <v>20</v>
      </c>
      <c r="M20" s="36" t="s">
        <v>20</v>
      </c>
      <c r="N20" s="36" t="s">
        <v>20</v>
      </c>
      <c r="O20" s="71">
        <v>37.57</v>
      </c>
      <c r="Q20" s="24" t="s">
        <v>60</v>
      </c>
      <c r="R20" s="114"/>
      <c r="S20" s="54">
        <v>20</v>
      </c>
      <c r="T20" s="36">
        <v>15</v>
      </c>
      <c r="U20" s="54">
        <f t="shared" si="1"/>
        <v>233</v>
      </c>
      <c r="V20" s="54">
        <v>120</v>
      </c>
      <c r="W20" s="36">
        <f t="shared" si="0"/>
        <v>195</v>
      </c>
      <c r="X20" s="36">
        <v>13</v>
      </c>
      <c r="Y20" s="36">
        <v>13</v>
      </c>
      <c r="Z20" s="25">
        <v>85</v>
      </c>
      <c r="AB20" s="24" t="s">
        <v>60</v>
      </c>
      <c r="AC20" s="36" t="s">
        <v>62</v>
      </c>
      <c r="AD20" s="36">
        <v>20</v>
      </c>
      <c r="AE20" s="36">
        <v>100</v>
      </c>
      <c r="AF20" s="87">
        <v>162.05000000000001</v>
      </c>
      <c r="AG20" s="36">
        <v>125</v>
      </c>
      <c r="AH20" s="36">
        <v>100</v>
      </c>
      <c r="AI20" s="36">
        <v>13</v>
      </c>
      <c r="AJ20" s="36">
        <v>50</v>
      </c>
      <c r="AK20" s="36">
        <v>50</v>
      </c>
      <c r="AL20" s="36" t="s">
        <v>20</v>
      </c>
      <c r="AM20" s="36" t="s">
        <v>21</v>
      </c>
      <c r="AN20" s="36" t="s">
        <v>20</v>
      </c>
      <c r="AO20" s="36" t="s">
        <v>20</v>
      </c>
      <c r="AP20" s="71">
        <v>40.1</v>
      </c>
    </row>
    <row r="21" spans="1:42" x14ac:dyDescent="0.25">
      <c r="A21" s="24" t="s">
        <v>63</v>
      </c>
      <c r="B21" s="36" t="s">
        <v>65</v>
      </c>
      <c r="C21" s="36">
        <v>20</v>
      </c>
      <c r="D21" s="36">
        <v>100</v>
      </c>
      <c r="E21" s="67">
        <v>163.43</v>
      </c>
      <c r="F21" s="36">
        <v>200</v>
      </c>
      <c r="G21" s="36">
        <v>175</v>
      </c>
      <c r="H21" s="36">
        <v>13</v>
      </c>
      <c r="I21" s="36">
        <v>50</v>
      </c>
      <c r="J21" s="36">
        <v>50</v>
      </c>
      <c r="K21" s="36" t="s">
        <v>20</v>
      </c>
      <c r="L21" s="36" t="s">
        <v>21</v>
      </c>
      <c r="M21" s="36" t="s">
        <v>20</v>
      </c>
      <c r="N21" s="36" t="s">
        <v>20</v>
      </c>
      <c r="O21" s="71">
        <v>38.19</v>
      </c>
      <c r="Q21" s="24" t="s">
        <v>63</v>
      </c>
      <c r="R21" s="114"/>
      <c r="S21" s="54">
        <v>20</v>
      </c>
      <c r="T21" s="36">
        <v>15</v>
      </c>
      <c r="U21" s="54">
        <f t="shared" si="1"/>
        <v>233</v>
      </c>
      <c r="V21" s="54">
        <v>120</v>
      </c>
      <c r="W21" s="36">
        <f t="shared" si="0"/>
        <v>195</v>
      </c>
      <c r="X21" s="36">
        <v>13</v>
      </c>
      <c r="Y21" s="36">
        <v>13</v>
      </c>
      <c r="Z21" s="25">
        <v>85</v>
      </c>
      <c r="AB21" s="24" t="s">
        <v>63</v>
      </c>
      <c r="AC21" s="36"/>
      <c r="AD21" s="36"/>
      <c r="AE21" s="36"/>
      <c r="AF21" s="87"/>
      <c r="AG21" s="36"/>
      <c r="AH21" s="36"/>
      <c r="AI21" s="36"/>
      <c r="AJ21" s="36"/>
      <c r="AK21" s="36"/>
      <c r="AL21" s="36"/>
      <c r="AM21" s="36"/>
      <c r="AN21" s="36"/>
      <c r="AO21" s="36"/>
      <c r="AP21" s="71"/>
    </row>
    <row r="22" spans="1:42" x14ac:dyDescent="0.25">
      <c r="A22" s="24" t="s">
        <v>64</v>
      </c>
      <c r="B22" s="36" t="s">
        <v>66</v>
      </c>
      <c r="C22" s="36">
        <v>20</v>
      </c>
      <c r="D22" s="36">
        <v>100</v>
      </c>
      <c r="E22" s="67">
        <v>163.43</v>
      </c>
      <c r="F22" s="36">
        <v>195</v>
      </c>
      <c r="G22" s="36">
        <v>175</v>
      </c>
      <c r="H22" s="36">
        <v>13</v>
      </c>
      <c r="I22" s="36">
        <v>50</v>
      </c>
      <c r="J22" s="36">
        <v>50</v>
      </c>
      <c r="K22" s="36" t="s">
        <v>20</v>
      </c>
      <c r="L22" s="36" t="s">
        <v>21</v>
      </c>
      <c r="M22" s="36" t="s">
        <v>20</v>
      </c>
      <c r="N22" s="36" t="s">
        <v>20</v>
      </c>
      <c r="O22" s="71">
        <v>44.27</v>
      </c>
      <c r="Q22" s="24" t="s">
        <v>64</v>
      </c>
      <c r="R22" s="114" t="s">
        <v>244</v>
      </c>
      <c r="S22" s="54">
        <v>20</v>
      </c>
      <c r="T22" s="36">
        <v>15</v>
      </c>
      <c r="U22" s="54">
        <f t="shared" si="1"/>
        <v>233</v>
      </c>
      <c r="V22" s="54">
        <v>120</v>
      </c>
      <c r="W22" s="36">
        <f t="shared" si="0"/>
        <v>205</v>
      </c>
      <c r="X22" s="36">
        <v>13</v>
      </c>
      <c r="Y22" s="36">
        <v>13</v>
      </c>
      <c r="Z22" s="25">
        <v>95</v>
      </c>
      <c r="AB22" s="24" t="s">
        <v>64</v>
      </c>
      <c r="AC22" s="36" t="s">
        <v>62</v>
      </c>
      <c r="AD22" s="36">
        <v>20</v>
      </c>
      <c r="AE22" s="36">
        <v>100</v>
      </c>
      <c r="AF22" s="87">
        <v>162.05000000000001</v>
      </c>
      <c r="AG22" s="36">
        <v>125</v>
      </c>
      <c r="AH22" s="36">
        <v>100</v>
      </c>
      <c r="AI22" s="36">
        <v>13</v>
      </c>
      <c r="AJ22" s="36">
        <v>50</v>
      </c>
      <c r="AK22" s="36">
        <v>50</v>
      </c>
      <c r="AL22" s="36" t="s">
        <v>20</v>
      </c>
      <c r="AM22" s="36" t="s">
        <v>21</v>
      </c>
      <c r="AN22" s="36" t="s">
        <v>20</v>
      </c>
      <c r="AO22" s="36" t="s">
        <v>20</v>
      </c>
      <c r="AP22" s="71">
        <v>41.68</v>
      </c>
    </row>
    <row r="23" spans="1:42" x14ac:dyDescent="0.25">
      <c r="A23" s="24" t="s">
        <v>67</v>
      </c>
      <c r="B23" s="36"/>
      <c r="C23" s="36"/>
      <c r="D23" s="36"/>
      <c r="E23" s="67"/>
      <c r="F23" s="36"/>
      <c r="G23" s="36"/>
      <c r="H23" s="36"/>
      <c r="I23" s="36"/>
      <c r="J23" s="36"/>
      <c r="K23" s="36"/>
      <c r="L23" s="36"/>
      <c r="M23" s="36"/>
      <c r="N23" s="36"/>
      <c r="O23" s="71"/>
      <c r="Q23" s="24" t="s">
        <v>67</v>
      </c>
      <c r="R23" s="114"/>
      <c r="S23" s="54">
        <v>20</v>
      </c>
      <c r="T23" s="36">
        <v>15</v>
      </c>
      <c r="U23" s="54">
        <f t="shared" si="1"/>
        <v>233</v>
      </c>
      <c r="V23" s="54">
        <v>120</v>
      </c>
      <c r="W23" s="36">
        <f t="shared" si="0"/>
        <v>205</v>
      </c>
      <c r="X23" s="36">
        <v>13</v>
      </c>
      <c r="Y23" s="36">
        <v>13</v>
      </c>
      <c r="Z23" s="25">
        <v>95</v>
      </c>
      <c r="AB23" s="24" t="s">
        <v>67</v>
      </c>
      <c r="AC23" s="36" t="s">
        <v>69</v>
      </c>
      <c r="AD23" s="36">
        <v>20</v>
      </c>
      <c r="AE23" s="36">
        <v>100</v>
      </c>
      <c r="AF23" s="87">
        <v>162.05000000000001</v>
      </c>
      <c r="AG23" s="36">
        <v>135</v>
      </c>
      <c r="AH23" s="36">
        <v>100</v>
      </c>
      <c r="AI23" s="36">
        <v>13</v>
      </c>
      <c r="AJ23" s="36">
        <v>50</v>
      </c>
      <c r="AK23" s="36">
        <v>50</v>
      </c>
      <c r="AL23" s="36" t="s">
        <v>20</v>
      </c>
      <c r="AM23" s="36" t="s">
        <v>20</v>
      </c>
      <c r="AN23" s="36" t="s">
        <v>21</v>
      </c>
      <c r="AO23" s="36">
        <v>7.49</v>
      </c>
      <c r="AP23" s="71">
        <v>36.229999999999997</v>
      </c>
    </row>
    <row r="24" spans="1:42" x14ac:dyDescent="0.25">
      <c r="A24" s="24" t="s">
        <v>68</v>
      </c>
      <c r="B24" s="36" t="s">
        <v>70</v>
      </c>
      <c r="C24" s="36">
        <v>20</v>
      </c>
      <c r="D24" s="36">
        <v>100</v>
      </c>
      <c r="E24" s="67">
        <v>163.43</v>
      </c>
      <c r="F24" s="36">
        <v>190</v>
      </c>
      <c r="G24" s="36">
        <v>175</v>
      </c>
      <c r="H24" s="36">
        <v>13</v>
      </c>
      <c r="I24" s="36">
        <v>50</v>
      </c>
      <c r="J24" s="36">
        <v>50</v>
      </c>
      <c r="K24" s="36" t="s">
        <v>21</v>
      </c>
      <c r="L24" s="36" t="s">
        <v>20</v>
      </c>
      <c r="M24" s="36" t="s">
        <v>20</v>
      </c>
      <c r="N24" s="36" t="s">
        <v>20</v>
      </c>
      <c r="O24" s="71">
        <v>40.340000000000003</v>
      </c>
      <c r="Q24" s="24" t="s">
        <v>68</v>
      </c>
      <c r="R24" s="114"/>
      <c r="S24" s="54">
        <v>20</v>
      </c>
      <c r="T24" s="36">
        <v>15</v>
      </c>
      <c r="U24" s="54">
        <f t="shared" si="1"/>
        <v>233</v>
      </c>
      <c r="V24" s="54">
        <v>120</v>
      </c>
      <c r="W24" s="36">
        <f t="shared" si="0"/>
        <v>205</v>
      </c>
      <c r="X24" s="36">
        <v>13</v>
      </c>
      <c r="Y24" s="36">
        <v>13</v>
      </c>
      <c r="Z24" s="25">
        <v>95</v>
      </c>
      <c r="AB24" s="24" t="s">
        <v>68</v>
      </c>
      <c r="AC24" s="36" t="s">
        <v>71</v>
      </c>
      <c r="AD24" s="36">
        <v>20</v>
      </c>
      <c r="AE24" s="36">
        <v>100</v>
      </c>
      <c r="AF24" s="87">
        <v>162.05000000000001</v>
      </c>
      <c r="AG24" s="36">
        <v>130</v>
      </c>
      <c r="AH24" s="36">
        <v>100</v>
      </c>
      <c r="AI24" s="36">
        <v>13</v>
      </c>
      <c r="AJ24" s="36">
        <v>50</v>
      </c>
      <c r="AK24" s="36">
        <v>50</v>
      </c>
      <c r="AL24" s="36" t="s">
        <v>20</v>
      </c>
      <c r="AM24" s="36" t="s">
        <v>21</v>
      </c>
      <c r="AN24" s="36" t="s">
        <v>20</v>
      </c>
      <c r="AO24" s="36" t="s">
        <v>20</v>
      </c>
      <c r="AP24" s="71">
        <v>40.96</v>
      </c>
    </row>
    <row r="25" spans="1:42" x14ac:dyDescent="0.25">
      <c r="A25" s="24" t="s">
        <v>72</v>
      </c>
      <c r="B25" s="36" t="s">
        <v>73</v>
      </c>
      <c r="C25" s="36">
        <v>20</v>
      </c>
      <c r="D25" s="36">
        <v>100</v>
      </c>
      <c r="E25" s="67">
        <v>163.43</v>
      </c>
      <c r="F25" s="36">
        <v>195</v>
      </c>
      <c r="G25" s="36">
        <v>175</v>
      </c>
      <c r="H25" s="36">
        <v>13</v>
      </c>
      <c r="I25" s="36">
        <v>50</v>
      </c>
      <c r="J25" s="36">
        <v>50</v>
      </c>
      <c r="K25" s="36" t="s">
        <v>20</v>
      </c>
      <c r="L25" s="36" t="s">
        <v>21</v>
      </c>
      <c r="M25" s="36" t="s">
        <v>20</v>
      </c>
      <c r="N25" s="36" t="s">
        <v>20</v>
      </c>
      <c r="O25" s="71">
        <v>40.96</v>
      </c>
      <c r="Q25" s="24" t="s">
        <v>72</v>
      </c>
      <c r="R25" s="114"/>
      <c r="S25" s="54">
        <v>20</v>
      </c>
      <c r="T25" s="36">
        <v>15</v>
      </c>
      <c r="U25" s="54">
        <f t="shared" si="1"/>
        <v>233</v>
      </c>
      <c r="V25" s="54">
        <v>120</v>
      </c>
      <c r="W25" s="36">
        <f t="shared" si="0"/>
        <v>205</v>
      </c>
      <c r="X25" s="36">
        <v>13</v>
      </c>
      <c r="Y25" s="36">
        <v>13</v>
      </c>
      <c r="Z25" s="25">
        <v>95</v>
      </c>
      <c r="AB25" s="24" t="s">
        <v>72</v>
      </c>
      <c r="AC25" s="36"/>
      <c r="AD25" s="36"/>
      <c r="AE25" s="36"/>
      <c r="AF25" s="87"/>
      <c r="AG25" s="36"/>
      <c r="AH25" s="36"/>
      <c r="AI25" s="36"/>
      <c r="AJ25" s="36"/>
      <c r="AK25" s="36"/>
      <c r="AL25" s="36"/>
      <c r="AM25" s="36"/>
      <c r="AN25" s="36"/>
      <c r="AO25" s="36"/>
      <c r="AP25" s="71"/>
    </row>
    <row r="26" spans="1:42" x14ac:dyDescent="0.25">
      <c r="A26" s="24" t="s">
        <v>74</v>
      </c>
      <c r="B26" s="114" t="s">
        <v>75</v>
      </c>
      <c r="C26" s="36">
        <v>20</v>
      </c>
      <c r="D26" s="36">
        <v>100</v>
      </c>
      <c r="E26" s="67">
        <v>163.43</v>
      </c>
      <c r="F26" s="36">
        <v>190</v>
      </c>
      <c r="G26" s="36">
        <v>175</v>
      </c>
      <c r="H26" s="36">
        <v>13</v>
      </c>
      <c r="I26" s="36">
        <v>50</v>
      </c>
      <c r="J26" s="36">
        <v>50</v>
      </c>
      <c r="K26" s="36" t="s">
        <v>20</v>
      </c>
      <c r="L26" s="36" t="s">
        <v>21</v>
      </c>
      <c r="M26" s="36" t="s">
        <v>20</v>
      </c>
      <c r="N26" s="36" t="s">
        <v>20</v>
      </c>
      <c r="O26" s="71">
        <v>38.619999999999997</v>
      </c>
      <c r="Q26" s="24" t="s">
        <v>74</v>
      </c>
      <c r="R26" s="114"/>
      <c r="S26" s="54">
        <v>20</v>
      </c>
      <c r="T26" s="36">
        <v>15</v>
      </c>
      <c r="U26" s="54">
        <f t="shared" si="1"/>
        <v>233</v>
      </c>
      <c r="V26" s="54">
        <v>120</v>
      </c>
      <c r="W26" s="36">
        <f t="shared" si="0"/>
        <v>205</v>
      </c>
      <c r="X26" s="36">
        <v>13</v>
      </c>
      <c r="Y26" s="36">
        <v>13</v>
      </c>
      <c r="Z26" s="25">
        <v>95</v>
      </c>
      <c r="AB26" s="24" t="s">
        <v>74</v>
      </c>
      <c r="AC26" s="114" t="s">
        <v>71</v>
      </c>
      <c r="AD26" s="36">
        <v>20</v>
      </c>
      <c r="AE26" s="36">
        <v>100</v>
      </c>
      <c r="AF26" s="87">
        <v>162.05000000000001</v>
      </c>
      <c r="AG26" s="36">
        <v>130</v>
      </c>
      <c r="AH26" s="36">
        <v>100</v>
      </c>
      <c r="AI26" s="36">
        <v>13</v>
      </c>
      <c r="AJ26" s="36">
        <v>50</v>
      </c>
      <c r="AK26" s="36">
        <v>50</v>
      </c>
      <c r="AL26" s="36" t="s">
        <v>20</v>
      </c>
      <c r="AM26" s="36" t="s">
        <v>21</v>
      </c>
      <c r="AN26" s="36" t="s">
        <v>20</v>
      </c>
      <c r="AO26" s="36" t="s">
        <v>20</v>
      </c>
      <c r="AP26" s="71">
        <v>38.799999999999997</v>
      </c>
    </row>
    <row r="27" spans="1:42" x14ac:dyDescent="0.25">
      <c r="A27" s="24" t="s">
        <v>76</v>
      </c>
      <c r="B27" s="114"/>
      <c r="C27" s="36">
        <v>20</v>
      </c>
      <c r="D27" s="36">
        <v>100</v>
      </c>
      <c r="E27" s="67">
        <v>163.43</v>
      </c>
      <c r="F27" s="36">
        <v>190</v>
      </c>
      <c r="G27" s="36">
        <v>175</v>
      </c>
      <c r="H27" s="36">
        <v>13</v>
      </c>
      <c r="I27" s="36">
        <v>50</v>
      </c>
      <c r="J27" s="36">
        <v>50</v>
      </c>
      <c r="K27" s="36" t="s">
        <v>20</v>
      </c>
      <c r="L27" s="36" t="s">
        <v>21</v>
      </c>
      <c r="M27" s="36" t="s">
        <v>20</v>
      </c>
      <c r="N27" s="36" t="s">
        <v>20</v>
      </c>
      <c r="O27" s="71">
        <v>36.6</v>
      </c>
      <c r="Q27" s="24" t="s">
        <v>76</v>
      </c>
      <c r="R27" s="114"/>
      <c r="S27" s="54">
        <v>20</v>
      </c>
      <c r="T27" s="36">
        <v>15</v>
      </c>
      <c r="U27" s="54">
        <f t="shared" si="1"/>
        <v>233</v>
      </c>
      <c r="V27" s="54">
        <v>120</v>
      </c>
      <c r="W27" s="36">
        <f t="shared" si="0"/>
        <v>205</v>
      </c>
      <c r="X27" s="36">
        <v>13</v>
      </c>
      <c r="Y27" s="36">
        <v>13</v>
      </c>
      <c r="Z27" s="25">
        <v>95</v>
      </c>
      <c r="AB27" s="24" t="s">
        <v>76</v>
      </c>
      <c r="AC27" s="114"/>
      <c r="AD27" s="36">
        <v>20</v>
      </c>
      <c r="AE27" s="36">
        <v>100</v>
      </c>
      <c r="AF27" s="87">
        <v>162.05000000000001</v>
      </c>
      <c r="AG27" s="36">
        <v>130</v>
      </c>
      <c r="AH27" s="36">
        <v>100</v>
      </c>
      <c r="AI27" s="36">
        <v>13</v>
      </c>
      <c r="AJ27" s="36">
        <v>50</v>
      </c>
      <c r="AK27" s="36">
        <v>50</v>
      </c>
      <c r="AL27" s="36" t="s">
        <v>20</v>
      </c>
      <c r="AM27" s="36" t="s">
        <v>21</v>
      </c>
      <c r="AN27" s="36" t="s">
        <v>20</v>
      </c>
      <c r="AO27" s="36" t="s">
        <v>20</v>
      </c>
      <c r="AP27" s="71">
        <v>37.65</v>
      </c>
    </row>
    <row r="28" spans="1:42" x14ac:dyDescent="0.25">
      <c r="A28" s="24" t="s">
        <v>78</v>
      </c>
      <c r="B28" s="36"/>
      <c r="C28" s="36"/>
      <c r="D28" s="36"/>
      <c r="E28" s="67"/>
      <c r="F28" s="36"/>
      <c r="G28" s="36"/>
      <c r="H28" s="36"/>
      <c r="I28" s="36"/>
      <c r="J28" s="36"/>
      <c r="K28" s="36"/>
      <c r="L28" s="36"/>
      <c r="M28" s="36"/>
      <c r="N28" s="36"/>
      <c r="O28" s="71"/>
      <c r="Q28" s="24" t="s">
        <v>78</v>
      </c>
      <c r="R28" s="61" t="s">
        <v>249</v>
      </c>
      <c r="S28" s="54">
        <v>20</v>
      </c>
      <c r="T28" s="36">
        <v>15</v>
      </c>
      <c r="U28" s="54">
        <f t="shared" si="1"/>
        <v>233</v>
      </c>
      <c r="V28" s="54">
        <v>120</v>
      </c>
      <c r="W28" s="36">
        <f t="shared" si="0"/>
        <v>225</v>
      </c>
      <c r="X28" s="36">
        <v>13</v>
      </c>
      <c r="Y28" s="36">
        <v>13</v>
      </c>
      <c r="Z28" s="25">
        <v>115</v>
      </c>
      <c r="AB28" s="24" t="s">
        <v>78</v>
      </c>
      <c r="AC28" s="36" t="s">
        <v>77</v>
      </c>
      <c r="AD28" s="36">
        <v>20</v>
      </c>
      <c r="AE28" s="36">
        <v>100</v>
      </c>
      <c r="AF28" s="87">
        <v>162.05000000000001</v>
      </c>
      <c r="AG28" s="36">
        <v>135</v>
      </c>
      <c r="AH28" s="36">
        <v>100</v>
      </c>
      <c r="AI28" s="36">
        <v>13</v>
      </c>
      <c r="AJ28" s="36">
        <v>50</v>
      </c>
      <c r="AK28" s="36">
        <v>50</v>
      </c>
      <c r="AL28" s="36" t="s">
        <v>20</v>
      </c>
      <c r="AM28" s="36" t="s">
        <v>20</v>
      </c>
      <c r="AN28" s="36" t="s">
        <v>21</v>
      </c>
      <c r="AO28" s="36">
        <v>7.49</v>
      </c>
      <c r="AP28" s="71">
        <v>36.56</v>
      </c>
    </row>
    <row r="29" spans="1:42" x14ac:dyDescent="0.25">
      <c r="A29" s="24" t="s">
        <v>79</v>
      </c>
      <c r="B29" s="36" t="s">
        <v>81</v>
      </c>
      <c r="C29" s="36">
        <v>20</v>
      </c>
      <c r="D29" s="36">
        <v>100</v>
      </c>
      <c r="E29" s="67">
        <v>163.43</v>
      </c>
      <c r="F29" s="36">
        <v>185</v>
      </c>
      <c r="G29" s="36">
        <v>175</v>
      </c>
      <c r="H29" s="36">
        <v>13</v>
      </c>
      <c r="I29" s="36">
        <v>50</v>
      </c>
      <c r="J29" s="36">
        <v>50</v>
      </c>
      <c r="K29" s="36" t="s">
        <v>21</v>
      </c>
      <c r="L29" s="36" t="s">
        <v>20</v>
      </c>
      <c r="M29" s="36" t="s">
        <v>20</v>
      </c>
      <c r="N29" s="36" t="s">
        <v>20</v>
      </c>
      <c r="O29" s="71">
        <v>43.65</v>
      </c>
      <c r="Q29" s="24" t="s">
        <v>79</v>
      </c>
      <c r="R29" s="114" t="s">
        <v>245</v>
      </c>
      <c r="S29" s="54">
        <v>20</v>
      </c>
      <c r="T29" s="36">
        <v>15</v>
      </c>
      <c r="U29" s="54">
        <f t="shared" si="1"/>
        <v>233</v>
      </c>
      <c r="V29" s="54">
        <v>120</v>
      </c>
      <c r="W29" s="36">
        <f t="shared" si="0"/>
        <v>215</v>
      </c>
      <c r="X29" s="36">
        <v>13</v>
      </c>
      <c r="Y29" s="36">
        <v>13</v>
      </c>
      <c r="Z29" s="25">
        <v>105</v>
      </c>
      <c r="AB29" s="24" t="s">
        <v>79</v>
      </c>
      <c r="AC29" s="36" t="s">
        <v>80</v>
      </c>
      <c r="AD29" s="36">
        <v>20</v>
      </c>
      <c r="AE29" s="36">
        <v>100</v>
      </c>
      <c r="AF29" s="87">
        <v>162.05000000000001</v>
      </c>
      <c r="AG29" s="36">
        <v>130</v>
      </c>
      <c r="AH29" s="36">
        <v>100</v>
      </c>
      <c r="AI29" s="36">
        <v>13</v>
      </c>
      <c r="AJ29" s="36">
        <v>50</v>
      </c>
      <c r="AK29" s="36">
        <v>50</v>
      </c>
      <c r="AL29" s="36" t="s">
        <v>20</v>
      </c>
      <c r="AM29" s="36" t="s">
        <v>21</v>
      </c>
      <c r="AN29" s="36" t="s">
        <v>20</v>
      </c>
      <c r="AO29" s="36" t="s">
        <v>20</v>
      </c>
      <c r="AP29" s="71">
        <v>45.35</v>
      </c>
    </row>
    <row r="30" spans="1:42" x14ac:dyDescent="0.25">
      <c r="A30" s="24" t="s">
        <v>82</v>
      </c>
      <c r="B30" s="114" t="s">
        <v>84</v>
      </c>
      <c r="C30" s="36">
        <v>20</v>
      </c>
      <c r="D30" s="36">
        <v>100</v>
      </c>
      <c r="E30" s="67">
        <v>163.43</v>
      </c>
      <c r="F30" s="36">
        <v>190</v>
      </c>
      <c r="G30" s="36">
        <v>175</v>
      </c>
      <c r="H30" s="36">
        <v>13</v>
      </c>
      <c r="I30" s="36">
        <v>50</v>
      </c>
      <c r="J30" s="36">
        <v>50</v>
      </c>
      <c r="K30" s="36" t="s">
        <v>20</v>
      </c>
      <c r="L30" s="36" t="s">
        <v>21</v>
      </c>
      <c r="M30" s="36" t="s">
        <v>20</v>
      </c>
      <c r="N30" s="36" t="s">
        <v>20</v>
      </c>
      <c r="O30" s="71">
        <v>39.51</v>
      </c>
      <c r="Q30" s="24" t="s">
        <v>82</v>
      </c>
      <c r="R30" s="114"/>
      <c r="S30" s="54">
        <v>20</v>
      </c>
      <c r="T30" s="36">
        <v>15</v>
      </c>
      <c r="U30" s="54">
        <f t="shared" si="1"/>
        <v>233</v>
      </c>
      <c r="V30" s="54">
        <v>120</v>
      </c>
      <c r="W30" s="36">
        <f t="shared" si="0"/>
        <v>215</v>
      </c>
      <c r="X30" s="36">
        <v>13</v>
      </c>
      <c r="Y30" s="36">
        <v>13</v>
      </c>
      <c r="Z30" s="25">
        <v>105</v>
      </c>
      <c r="AB30" s="24" t="s">
        <v>82</v>
      </c>
      <c r="AC30" s="36"/>
      <c r="AD30" s="36"/>
      <c r="AE30" s="36"/>
      <c r="AF30" s="87"/>
      <c r="AG30" s="36"/>
      <c r="AH30" s="36"/>
      <c r="AI30" s="36"/>
      <c r="AJ30" s="36"/>
      <c r="AK30" s="36"/>
      <c r="AL30" s="36"/>
      <c r="AM30" s="36"/>
      <c r="AN30" s="36"/>
      <c r="AO30" s="36"/>
      <c r="AP30" s="71"/>
    </row>
    <row r="31" spans="1:42" x14ac:dyDescent="0.25">
      <c r="A31" s="24" t="s">
        <v>83</v>
      </c>
      <c r="B31" s="114"/>
      <c r="C31" s="36">
        <v>20</v>
      </c>
      <c r="D31" s="36">
        <v>100</v>
      </c>
      <c r="E31" s="67">
        <v>163.43</v>
      </c>
      <c r="F31" s="36">
        <v>190</v>
      </c>
      <c r="G31" s="36">
        <v>175</v>
      </c>
      <c r="H31" s="36">
        <v>13</v>
      </c>
      <c r="I31" s="36">
        <v>50</v>
      </c>
      <c r="J31" s="36">
        <v>50</v>
      </c>
      <c r="K31" s="36" t="s">
        <v>20</v>
      </c>
      <c r="L31" s="36" t="s">
        <v>21</v>
      </c>
      <c r="M31" s="36" t="s">
        <v>20</v>
      </c>
      <c r="N31" s="36" t="s">
        <v>20</v>
      </c>
      <c r="O31" s="71">
        <v>36.130000000000003</v>
      </c>
      <c r="Q31" s="24" t="s">
        <v>83</v>
      </c>
      <c r="R31" s="114"/>
      <c r="S31" s="54">
        <v>20</v>
      </c>
      <c r="T31" s="36">
        <v>15</v>
      </c>
      <c r="U31" s="54">
        <f t="shared" si="1"/>
        <v>233</v>
      </c>
      <c r="V31" s="54">
        <v>120</v>
      </c>
      <c r="W31" s="36">
        <f t="shared" si="0"/>
        <v>215</v>
      </c>
      <c r="X31" s="36">
        <v>13</v>
      </c>
      <c r="Y31" s="36">
        <v>13</v>
      </c>
      <c r="Z31" s="25">
        <v>105</v>
      </c>
      <c r="AB31" s="24" t="s">
        <v>83</v>
      </c>
      <c r="AC31" s="114" t="s">
        <v>80</v>
      </c>
      <c r="AD31" s="36">
        <v>20</v>
      </c>
      <c r="AE31" s="36">
        <v>100</v>
      </c>
      <c r="AF31" s="87">
        <v>162.05000000000001</v>
      </c>
      <c r="AG31" s="36">
        <v>130</v>
      </c>
      <c r="AH31" s="36">
        <v>100</v>
      </c>
      <c r="AI31" s="36">
        <v>13</v>
      </c>
      <c r="AJ31" s="36">
        <v>50</v>
      </c>
      <c r="AK31" s="36">
        <v>50</v>
      </c>
      <c r="AL31" s="36" t="s">
        <v>20</v>
      </c>
      <c r="AM31" s="36" t="s">
        <v>21</v>
      </c>
      <c r="AN31" s="36" t="s">
        <v>20</v>
      </c>
      <c r="AO31" s="36" t="s">
        <v>20</v>
      </c>
      <c r="AP31" s="71">
        <v>39.770000000000003</v>
      </c>
    </row>
    <row r="32" spans="1:42" x14ac:dyDescent="0.25">
      <c r="A32" s="24" t="s">
        <v>85</v>
      </c>
      <c r="B32" s="36" t="s">
        <v>250</v>
      </c>
      <c r="C32" s="36">
        <v>20</v>
      </c>
      <c r="D32" s="36">
        <v>100</v>
      </c>
      <c r="E32" s="67">
        <v>163.43</v>
      </c>
      <c r="F32" s="36">
        <v>185</v>
      </c>
      <c r="G32" s="36">
        <v>175</v>
      </c>
      <c r="H32" s="36">
        <v>13</v>
      </c>
      <c r="I32" s="36">
        <v>50</v>
      </c>
      <c r="J32" s="36">
        <v>50</v>
      </c>
      <c r="K32" s="36" t="s">
        <v>20</v>
      </c>
      <c r="L32" s="36" t="s">
        <v>21</v>
      </c>
      <c r="M32" s="36" t="s">
        <v>20</v>
      </c>
      <c r="N32" s="36" t="s">
        <v>20</v>
      </c>
      <c r="O32" s="71">
        <v>41.96</v>
      </c>
      <c r="Q32" s="24" t="s">
        <v>85</v>
      </c>
      <c r="R32" s="114" t="s">
        <v>249</v>
      </c>
      <c r="S32" s="54">
        <v>20</v>
      </c>
      <c r="T32" s="36">
        <v>15</v>
      </c>
      <c r="U32" s="54">
        <f t="shared" si="1"/>
        <v>233</v>
      </c>
      <c r="V32" s="54">
        <v>120</v>
      </c>
      <c r="W32" s="36">
        <f t="shared" si="0"/>
        <v>225</v>
      </c>
      <c r="X32" s="36">
        <v>13</v>
      </c>
      <c r="Y32" s="36">
        <v>13</v>
      </c>
      <c r="Z32" s="25">
        <v>115</v>
      </c>
      <c r="AB32" s="24" t="s">
        <v>85</v>
      </c>
      <c r="AC32" s="114"/>
      <c r="AD32" s="36">
        <v>20</v>
      </c>
      <c r="AE32" s="36">
        <v>100</v>
      </c>
      <c r="AF32" s="87">
        <v>162.05000000000001</v>
      </c>
      <c r="AG32" s="36">
        <v>130</v>
      </c>
      <c r="AH32" s="36">
        <v>100</v>
      </c>
      <c r="AI32" s="36">
        <v>13</v>
      </c>
      <c r="AJ32" s="36">
        <v>50</v>
      </c>
      <c r="AK32" s="36">
        <v>50</v>
      </c>
      <c r="AL32" s="36" t="s">
        <v>20</v>
      </c>
      <c r="AM32" s="36" t="s">
        <v>21</v>
      </c>
      <c r="AN32" s="36" t="s">
        <v>20</v>
      </c>
      <c r="AO32" s="36" t="s">
        <v>20</v>
      </c>
      <c r="AP32" s="71">
        <v>45.52</v>
      </c>
    </row>
    <row r="33" spans="1:42" ht="15.75" thickBot="1" x14ac:dyDescent="0.3">
      <c r="A33" s="14" t="s">
        <v>86</v>
      </c>
      <c r="B33" s="15" t="s">
        <v>87</v>
      </c>
      <c r="C33" s="15">
        <v>20</v>
      </c>
      <c r="D33" s="15">
        <v>100</v>
      </c>
      <c r="E33" s="85">
        <v>163.43</v>
      </c>
      <c r="F33" s="15">
        <v>185</v>
      </c>
      <c r="G33" s="15">
        <v>175</v>
      </c>
      <c r="H33" s="15">
        <v>13</v>
      </c>
      <c r="I33" s="15">
        <v>50</v>
      </c>
      <c r="J33" s="15">
        <v>50</v>
      </c>
      <c r="K33" s="15" t="s">
        <v>21</v>
      </c>
      <c r="L33" s="15" t="s">
        <v>20</v>
      </c>
      <c r="M33" s="15" t="s">
        <v>20</v>
      </c>
      <c r="N33" s="15" t="s">
        <v>20</v>
      </c>
      <c r="O33" s="90">
        <v>37.549999999999997</v>
      </c>
      <c r="Q33" s="14" t="s">
        <v>86</v>
      </c>
      <c r="R33" s="120"/>
      <c r="S33" s="15">
        <v>20</v>
      </c>
      <c r="T33" s="15">
        <v>15</v>
      </c>
      <c r="U33" s="15">
        <f>203+2*T33</f>
        <v>233</v>
      </c>
      <c r="V33" s="15">
        <v>120</v>
      </c>
      <c r="W33" s="15">
        <f t="shared" si="0"/>
        <v>225</v>
      </c>
      <c r="X33" s="15">
        <v>13</v>
      </c>
      <c r="Y33" s="15">
        <v>13</v>
      </c>
      <c r="Z33" s="53">
        <v>115</v>
      </c>
      <c r="AB33" s="14" t="s">
        <v>86</v>
      </c>
      <c r="AC33" s="15" t="s">
        <v>88</v>
      </c>
      <c r="AD33" s="15">
        <v>20</v>
      </c>
      <c r="AE33" s="15">
        <v>100</v>
      </c>
      <c r="AF33" s="88">
        <v>162.05000000000001</v>
      </c>
      <c r="AG33" s="15">
        <v>140</v>
      </c>
      <c r="AH33" s="15">
        <v>100</v>
      </c>
      <c r="AI33" s="15">
        <v>13</v>
      </c>
      <c r="AJ33" s="15">
        <v>50</v>
      </c>
      <c r="AK33" s="15">
        <v>50</v>
      </c>
      <c r="AL33" s="15" t="s">
        <v>20</v>
      </c>
      <c r="AM33" s="15" t="s">
        <v>20</v>
      </c>
      <c r="AN33" s="15" t="s">
        <v>21</v>
      </c>
      <c r="AO33" s="15">
        <v>7.49</v>
      </c>
      <c r="AP33" s="90">
        <v>42.87</v>
      </c>
    </row>
    <row r="34" spans="1:42" x14ac:dyDescent="0.25">
      <c r="A34" s="21" t="s">
        <v>139</v>
      </c>
      <c r="B34" s="37" t="s">
        <v>188</v>
      </c>
      <c r="C34" s="37">
        <v>20</v>
      </c>
      <c r="D34" s="37">
        <v>100</v>
      </c>
      <c r="E34" s="66">
        <v>163.49</v>
      </c>
      <c r="F34" s="37">
        <v>175</v>
      </c>
      <c r="G34" s="37">
        <v>175</v>
      </c>
      <c r="H34" s="37">
        <v>13</v>
      </c>
      <c r="I34" s="37">
        <v>50</v>
      </c>
      <c r="J34" s="37">
        <v>50</v>
      </c>
      <c r="K34" s="37" t="s">
        <v>20</v>
      </c>
      <c r="L34" s="37" t="s">
        <v>21</v>
      </c>
      <c r="M34" s="37" t="s">
        <v>20</v>
      </c>
      <c r="N34" s="37" t="s">
        <v>20</v>
      </c>
      <c r="O34" s="70">
        <v>45.64</v>
      </c>
      <c r="Q34" s="21" t="s">
        <v>139</v>
      </c>
      <c r="R34" s="37" t="s">
        <v>262</v>
      </c>
      <c r="S34" s="37">
        <v>20</v>
      </c>
      <c r="T34" s="37">
        <v>15</v>
      </c>
      <c r="U34" s="37">
        <f>203+2*T34</f>
        <v>233</v>
      </c>
      <c r="V34" s="37">
        <v>120</v>
      </c>
      <c r="W34" s="37">
        <f t="shared" si="0"/>
        <v>235</v>
      </c>
      <c r="X34" s="37">
        <v>13</v>
      </c>
      <c r="Y34" s="37">
        <v>13</v>
      </c>
      <c r="Z34" s="23">
        <v>125</v>
      </c>
      <c r="AB34" s="21" t="s">
        <v>139</v>
      </c>
      <c r="AC34" s="37" t="s">
        <v>189</v>
      </c>
      <c r="AD34" s="37">
        <v>20</v>
      </c>
      <c r="AE34" s="37">
        <v>100</v>
      </c>
      <c r="AF34" s="86">
        <v>162.44</v>
      </c>
      <c r="AG34" s="37">
        <v>130</v>
      </c>
      <c r="AH34" s="37">
        <v>100</v>
      </c>
      <c r="AI34" s="37">
        <v>13</v>
      </c>
      <c r="AJ34" s="37">
        <v>50</v>
      </c>
      <c r="AK34" s="37">
        <v>50</v>
      </c>
      <c r="AL34" s="37" t="s">
        <v>20</v>
      </c>
      <c r="AM34" s="37" t="s">
        <v>21</v>
      </c>
      <c r="AN34" s="37" t="s">
        <v>20</v>
      </c>
      <c r="AO34" s="37" t="s">
        <v>20</v>
      </c>
      <c r="AP34" s="70">
        <v>49.78</v>
      </c>
    </row>
    <row r="35" spans="1:42" x14ac:dyDescent="0.25">
      <c r="A35" s="24" t="s">
        <v>144</v>
      </c>
      <c r="B35" s="36" t="s">
        <v>191</v>
      </c>
      <c r="C35" s="36">
        <v>20</v>
      </c>
      <c r="D35" s="36">
        <v>100</v>
      </c>
      <c r="E35" s="67">
        <v>163.49</v>
      </c>
      <c r="F35" s="36">
        <v>155</v>
      </c>
      <c r="G35" s="36">
        <v>175</v>
      </c>
      <c r="H35" s="36">
        <v>13</v>
      </c>
      <c r="I35" s="36">
        <v>50</v>
      </c>
      <c r="J35" s="36">
        <v>50</v>
      </c>
      <c r="K35" s="36" t="s">
        <v>21</v>
      </c>
      <c r="L35" s="36" t="s">
        <v>20</v>
      </c>
      <c r="M35" s="36" t="s">
        <v>20</v>
      </c>
      <c r="N35" s="36" t="s">
        <v>20</v>
      </c>
      <c r="O35" s="71">
        <v>37.25</v>
      </c>
      <c r="Q35" s="24" t="s">
        <v>144</v>
      </c>
      <c r="R35" s="114" t="s">
        <v>263</v>
      </c>
      <c r="S35" s="36">
        <v>20</v>
      </c>
      <c r="T35" s="36">
        <v>15</v>
      </c>
      <c r="U35" s="36">
        <f>203+2*T35</f>
        <v>233</v>
      </c>
      <c r="V35" s="36">
        <v>120</v>
      </c>
      <c r="W35" s="36">
        <f t="shared" si="0"/>
        <v>240</v>
      </c>
      <c r="X35" s="36">
        <v>13</v>
      </c>
      <c r="Y35" s="36">
        <v>13</v>
      </c>
      <c r="Z35" s="25">
        <v>130</v>
      </c>
      <c r="AB35" s="24" t="s">
        <v>144</v>
      </c>
      <c r="AC35" s="36" t="s">
        <v>190</v>
      </c>
      <c r="AD35" s="36">
        <v>20</v>
      </c>
      <c r="AE35" s="36">
        <v>100</v>
      </c>
      <c r="AF35" s="87">
        <v>162.44</v>
      </c>
      <c r="AG35" s="36">
        <v>165</v>
      </c>
      <c r="AH35" s="36">
        <v>100</v>
      </c>
      <c r="AI35" s="36">
        <v>13</v>
      </c>
      <c r="AJ35" s="36">
        <v>50</v>
      </c>
      <c r="AK35" s="36">
        <v>50</v>
      </c>
      <c r="AL35" s="36" t="s">
        <v>20</v>
      </c>
      <c r="AM35" s="36" t="s">
        <v>20</v>
      </c>
      <c r="AN35" s="36" t="s">
        <v>21</v>
      </c>
      <c r="AO35" s="36">
        <v>9</v>
      </c>
      <c r="AP35" s="71">
        <v>52.13</v>
      </c>
    </row>
    <row r="36" spans="1:42" x14ac:dyDescent="0.25">
      <c r="A36" s="24" t="s">
        <v>146</v>
      </c>
      <c r="B36" s="36" t="s">
        <v>192</v>
      </c>
      <c r="C36" s="36">
        <v>20</v>
      </c>
      <c r="D36" s="36">
        <v>100</v>
      </c>
      <c r="E36" s="67">
        <v>162.19</v>
      </c>
      <c r="F36" s="36">
        <v>150</v>
      </c>
      <c r="G36" s="36">
        <v>175</v>
      </c>
      <c r="H36" s="36">
        <v>13</v>
      </c>
      <c r="I36" s="36">
        <v>50</v>
      </c>
      <c r="J36" s="36">
        <v>60</v>
      </c>
      <c r="K36" s="36" t="s">
        <v>20</v>
      </c>
      <c r="L36" s="36" t="s">
        <v>21</v>
      </c>
      <c r="M36" s="36" t="s">
        <v>20</v>
      </c>
      <c r="N36" s="36" t="s">
        <v>20</v>
      </c>
      <c r="O36" s="71">
        <v>34</v>
      </c>
      <c r="Q36" s="24" t="s">
        <v>146</v>
      </c>
      <c r="R36" s="114"/>
      <c r="S36" s="55">
        <v>20</v>
      </c>
      <c r="T36" s="54">
        <v>15</v>
      </c>
      <c r="U36" s="54">
        <f t="shared" ref="U36:U48" si="2">203+2*T36</f>
        <v>233</v>
      </c>
      <c r="V36" s="54">
        <v>120</v>
      </c>
      <c r="W36" s="36">
        <f t="shared" si="0"/>
        <v>240</v>
      </c>
      <c r="X36" s="36">
        <v>13</v>
      </c>
      <c r="Y36" s="36">
        <v>13</v>
      </c>
      <c r="Z36" s="25">
        <v>130</v>
      </c>
      <c r="AB36" s="24" t="s">
        <v>146</v>
      </c>
      <c r="AC36" s="36" t="s">
        <v>193</v>
      </c>
      <c r="AD36" s="36">
        <v>20</v>
      </c>
      <c r="AE36" s="36">
        <v>100</v>
      </c>
      <c r="AF36" s="87">
        <v>163.44999999999999</v>
      </c>
      <c r="AG36" s="36">
        <v>165</v>
      </c>
      <c r="AH36" s="36">
        <v>100</v>
      </c>
      <c r="AI36" s="36">
        <v>13</v>
      </c>
      <c r="AJ36" s="36">
        <v>50</v>
      </c>
      <c r="AK36" s="36">
        <v>50</v>
      </c>
      <c r="AL36" s="36" t="s">
        <v>20</v>
      </c>
      <c r="AM36" s="36" t="s">
        <v>21</v>
      </c>
      <c r="AN36" s="36" t="s">
        <v>20</v>
      </c>
      <c r="AO36" s="36" t="s">
        <v>20</v>
      </c>
      <c r="AP36" s="71">
        <v>55.56</v>
      </c>
    </row>
    <row r="37" spans="1:42" x14ac:dyDescent="0.25">
      <c r="A37" s="24" t="s">
        <v>150</v>
      </c>
      <c r="B37" s="36" t="s">
        <v>195</v>
      </c>
      <c r="C37" s="36">
        <v>20</v>
      </c>
      <c r="D37" s="36">
        <v>100</v>
      </c>
      <c r="E37" s="67">
        <v>162.19</v>
      </c>
      <c r="F37" s="36">
        <v>185</v>
      </c>
      <c r="G37" s="36">
        <v>100</v>
      </c>
      <c r="H37" s="36">
        <v>13</v>
      </c>
      <c r="I37" s="36">
        <v>50</v>
      </c>
      <c r="J37" s="36">
        <v>50</v>
      </c>
      <c r="K37" s="36" t="s">
        <v>20</v>
      </c>
      <c r="L37" s="36" t="s">
        <v>21</v>
      </c>
      <c r="M37" s="36" t="s">
        <v>20</v>
      </c>
      <c r="N37" s="36" t="s">
        <v>20</v>
      </c>
      <c r="O37" s="71">
        <v>60.25</v>
      </c>
      <c r="Q37" s="24" t="s">
        <v>150</v>
      </c>
      <c r="R37" s="114" t="s">
        <v>264</v>
      </c>
      <c r="S37" s="55">
        <v>20</v>
      </c>
      <c r="T37" s="54">
        <v>15</v>
      </c>
      <c r="U37" s="54">
        <f t="shared" si="2"/>
        <v>233</v>
      </c>
      <c r="V37" s="54">
        <v>120</v>
      </c>
      <c r="W37" s="36">
        <f t="shared" si="0"/>
        <v>255</v>
      </c>
      <c r="X37" s="36">
        <v>13</v>
      </c>
      <c r="Y37" s="36">
        <v>13</v>
      </c>
      <c r="Z37" s="25">
        <v>145</v>
      </c>
      <c r="AB37" s="24" t="s">
        <v>150</v>
      </c>
      <c r="AC37" s="36" t="s">
        <v>194</v>
      </c>
      <c r="AD37" s="36">
        <v>20</v>
      </c>
      <c r="AE37" s="36">
        <v>100</v>
      </c>
      <c r="AF37" s="87">
        <v>163.44999999999999</v>
      </c>
      <c r="AG37" s="36">
        <v>165</v>
      </c>
      <c r="AH37" s="36">
        <v>140</v>
      </c>
      <c r="AI37" s="36">
        <v>13</v>
      </c>
      <c r="AJ37" s="36">
        <v>50</v>
      </c>
      <c r="AK37" s="36">
        <v>50</v>
      </c>
      <c r="AL37" s="36" t="s">
        <v>20</v>
      </c>
      <c r="AM37" s="36" t="s">
        <v>21</v>
      </c>
      <c r="AN37" s="36" t="s">
        <v>20</v>
      </c>
      <c r="AO37" s="36" t="s">
        <v>20</v>
      </c>
      <c r="AP37" s="71">
        <v>38.700000000000003</v>
      </c>
    </row>
    <row r="38" spans="1:42" x14ac:dyDescent="0.25">
      <c r="A38" s="24" t="s">
        <v>153</v>
      </c>
      <c r="B38" s="36"/>
      <c r="C38" s="36"/>
      <c r="D38" s="36"/>
      <c r="E38" s="67"/>
      <c r="F38" s="36"/>
      <c r="G38" s="36"/>
      <c r="H38" s="36"/>
      <c r="I38" s="36"/>
      <c r="J38" s="36"/>
      <c r="K38" s="36"/>
      <c r="L38" s="36"/>
      <c r="M38" s="36"/>
      <c r="N38" s="36"/>
      <c r="O38" s="71"/>
      <c r="Q38" s="24" t="s">
        <v>153</v>
      </c>
      <c r="R38" s="114"/>
      <c r="S38" s="55">
        <v>20</v>
      </c>
      <c r="T38" s="54">
        <v>15</v>
      </c>
      <c r="U38" s="54">
        <f t="shared" si="2"/>
        <v>233</v>
      </c>
      <c r="V38" s="54">
        <v>120</v>
      </c>
      <c r="W38" s="36">
        <f t="shared" si="0"/>
        <v>255</v>
      </c>
      <c r="X38" s="36">
        <v>13</v>
      </c>
      <c r="Y38" s="36">
        <v>13</v>
      </c>
      <c r="Z38" s="25">
        <v>145</v>
      </c>
      <c r="AB38" s="24" t="s">
        <v>153</v>
      </c>
      <c r="AC38" s="36" t="s">
        <v>196</v>
      </c>
      <c r="AD38" s="36">
        <v>20</v>
      </c>
      <c r="AE38" s="36">
        <v>100</v>
      </c>
      <c r="AF38" s="87">
        <v>163.44999999999999</v>
      </c>
      <c r="AG38" s="36">
        <v>205</v>
      </c>
      <c r="AH38" s="36">
        <v>140</v>
      </c>
      <c r="AI38" s="36">
        <v>13</v>
      </c>
      <c r="AJ38" s="36">
        <v>50</v>
      </c>
      <c r="AK38" s="36">
        <v>50</v>
      </c>
      <c r="AL38" s="36" t="s">
        <v>20</v>
      </c>
      <c r="AM38" s="36" t="s">
        <v>21</v>
      </c>
      <c r="AN38" s="36" t="s">
        <v>20</v>
      </c>
      <c r="AO38" s="36" t="s">
        <v>20</v>
      </c>
      <c r="AP38" s="71">
        <v>32.65</v>
      </c>
    </row>
    <row r="39" spans="1:42" x14ac:dyDescent="0.25">
      <c r="A39" s="24" t="s">
        <v>154</v>
      </c>
      <c r="B39" s="36" t="s">
        <v>198</v>
      </c>
      <c r="C39" s="36">
        <v>20</v>
      </c>
      <c r="D39" s="36">
        <v>100</v>
      </c>
      <c r="E39" s="67">
        <v>162.19</v>
      </c>
      <c r="F39" s="36">
        <v>165</v>
      </c>
      <c r="G39" s="36">
        <v>100</v>
      </c>
      <c r="H39" s="36">
        <v>13</v>
      </c>
      <c r="I39" s="36">
        <v>50</v>
      </c>
      <c r="J39" s="36">
        <v>50</v>
      </c>
      <c r="K39" s="36" t="s">
        <v>20</v>
      </c>
      <c r="L39" s="36" t="s">
        <v>20</v>
      </c>
      <c r="M39" s="36" t="s">
        <v>21</v>
      </c>
      <c r="N39" s="36">
        <v>4.51</v>
      </c>
      <c r="O39" s="71">
        <v>36.04</v>
      </c>
      <c r="Q39" s="24" t="s">
        <v>154</v>
      </c>
      <c r="R39" s="36" t="s">
        <v>265</v>
      </c>
      <c r="S39" s="55">
        <v>20</v>
      </c>
      <c r="T39" s="54">
        <v>20</v>
      </c>
      <c r="U39" s="54">
        <f t="shared" si="2"/>
        <v>243</v>
      </c>
      <c r="V39" s="54">
        <v>120</v>
      </c>
      <c r="W39" s="36">
        <f t="shared" si="0"/>
        <v>290</v>
      </c>
      <c r="X39" s="36">
        <v>13</v>
      </c>
      <c r="Y39" s="36">
        <v>13</v>
      </c>
      <c r="Z39" s="25">
        <v>180</v>
      </c>
      <c r="AB39" s="24" t="s">
        <v>154</v>
      </c>
      <c r="AC39" s="36" t="s">
        <v>197</v>
      </c>
      <c r="AD39" s="36">
        <v>20</v>
      </c>
      <c r="AE39" s="36">
        <v>100</v>
      </c>
      <c r="AF39" s="87">
        <v>163.44999999999999</v>
      </c>
      <c r="AG39" s="36">
        <v>205</v>
      </c>
      <c r="AH39" s="36">
        <v>175</v>
      </c>
      <c r="AI39" s="36">
        <v>13</v>
      </c>
      <c r="AJ39" s="36">
        <v>50</v>
      </c>
      <c r="AK39" s="36">
        <v>50</v>
      </c>
      <c r="AL39" s="36" t="s">
        <v>20</v>
      </c>
      <c r="AM39" s="36" t="s">
        <v>20</v>
      </c>
      <c r="AN39" s="36" t="s">
        <v>21</v>
      </c>
      <c r="AO39" s="36">
        <v>6.47</v>
      </c>
      <c r="AP39" s="71">
        <v>49.83</v>
      </c>
    </row>
    <row r="40" spans="1:42" x14ac:dyDescent="0.25">
      <c r="A40" s="24" t="s">
        <v>158</v>
      </c>
      <c r="B40" s="36" t="s">
        <v>201</v>
      </c>
      <c r="C40" s="36">
        <v>20</v>
      </c>
      <c r="D40" s="36">
        <v>100</v>
      </c>
      <c r="E40" s="67">
        <v>159.78</v>
      </c>
      <c r="F40" s="36">
        <v>95</v>
      </c>
      <c r="G40" s="36">
        <v>100</v>
      </c>
      <c r="H40" s="36">
        <v>13</v>
      </c>
      <c r="I40" s="36">
        <v>50</v>
      </c>
      <c r="J40" s="36">
        <v>45</v>
      </c>
      <c r="K40" s="36" t="s">
        <v>20</v>
      </c>
      <c r="L40" s="36" t="s">
        <v>21</v>
      </c>
      <c r="M40" s="36" t="s">
        <v>20</v>
      </c>
      <c r="N40" s="36" t="s">
        <v>20</v>
      </c>
      <c r="O40" s="71">
        <v>34.619999999999997</v>
      </c>
      <c r="Q40" s="24" t="s">
        <v>158</v>
      </c>
      <c r="R40" s="36" t="s">
        <v>262</v>
      </c>
      <c r="S40" s="55">
        <v>20</v>
      </c>
      <c r="T40" s="54">
        <v>15</v>
      </c>
      <c r="U40" s="54">
        <f t="shared" si="2"/>
        <v>233</v>
      </c>
      <c r="V40" s="54">
        <v>120</v>
      </c>
      <c r="W40" s="36">
        <f t="shared" si="0"/>
        <v>235</v>
      </c>
      <c r="X40" s="36">
        <v>13</v>
      </c>
      <c r="Y40" s="36">
        <v>13</v>
      </c>
      <c r="Z40" s="25">
        <v>125</v>
      </c>
      <c r="AB40" s="24" t="s">
        <v>158</v>
      </c>
      <c r="AC40" s="36" t="s">
        <v>199</v>
      </c>
      <c r="AD40" s="36">
        <v>20</v>
      </c>
      <c r="AE40" s="36">
        <v>100</v>
      </c>
      <c r="AF40" s="87">
        <v>163.99</v>
      </c>
      <c r="AG40" s="36">
        <v>225</v>
      </c>
      <c r="AH40" s="36">
        <v>175</v>
      </c>
      <c r="AI40" s="36">
        <v>13</v>
      </c>
      <c r="AJ40" s="36">
        <v>50</v>
      </c>
      <c r="AK40" s="36">
        <v>50</v>
      </c>
      <c r="AL40" s="36" t="s">
        <v>20</v>
      </c>
      <c r="AM40" s="36" t="s">
        <v>21</v>
      </c>
      <c r="AN40" s="36" t="s">
        <v>20</v>
      </c>
      <c r="AO40" s="36" t="s">
        <v>20</v>
      </c>
      <c r="AP40" s="71">
        <v>49.95</v>
      </c>
    </row>
    <row r="41" spans="1:42" x14ac:dyDescent="0.25">
      <c r="A41" s="24" t="s">
        <v>161</v>
      </c>
      <c r="B41" s="36" t="s">
        <v>203</v>
      </c>
      <c r="C41" s="36">
        <v>20</v>
      </c>
      <c r="D41" s="36">
        <v>100</v>
      </c>
      <c r="E41" s="67">
        <v>159.78</v>
      </c>
      <c r="F41" s="36">
        <v>110</v>
      </c>
      <c r="G41" s="36">
        <v>100</v>
      </c>
      <c r="H41" s="36">
        <v>13</v>
      </c>
      <c r="I41" s="36">
        <v>50</v>
      </c>
      <c r="J41" s="36">
        <v>50</v>
      </c>
      <c r="K41" s="36" t="s">
        <v>20</v>
      </c>
      <c r="L41" s="36" t="s">
        <v>21</v>
      </c>
      <c r="M41" s="36" t="s">
        <v>20</v>
      </c>
      <c r="N41" s="36" t="s">
        <v>20</v>
      </c>
      <c r="O41" s="71">
        <v>35.17</v>
      </c>
      <c r="Q41" s="24" t="s">
        <v>161</v>
      </c>
      <c r="R41" s="36" t="s">
        <v>266</v>
      </c>
      <c r="S41" s="55">
        <v>20</v>
      </c>
      <c r="T41" s="54">
        <v>15</v>
      </c>
      <c r="U41" s="54">
        <f t="shared" si="2"/>
        <v>233</v>
      </c>
      <c r="V41" s="54">
        <v>120</v>
      </c>
      <c r="W41" s="36">
        <f t="shared" si="0"/>
        <v>215</v>
      </c>
      <c r="X41" s="36">
        <v>13</v>
      </c>
      <c r="Y41" s="36">
        <v>13</v>
      </c>
      <c r="Z41" s="25">
        <v>105</v>
      </c>
      <c r="AB41" s="24" t="s">
        <v>161</v>
      </c>
      <c r="AC41" s="36" t="s">
        <v>202</v>
      </c>
      <c r="AD41" s="36">
        <v>20</v>
      </c>
      <c r="AE41" s="36">
        <v>100</v>
      </c>
      <c r="AF41" s="87">
        <v>163.99</v>
      </c>
      <c r="AG41" s="36">
        <v>210</v>
      </c>
      <c r="AH41" s="36">
        <v>175</v>
      </c>
      <c r="AI41" s="36">
        <v>13</v>
      </c>
      <c r="AJ41" s="36">
        <v>50</v>
      </c>
      <c r="AK41" s="36">
        <v>50</v>
      </c>
      <c r="AL41" s="36" t="s">
        <v>20</v>
      </c>
      <c r="AM41" s="36" t="s">
        <v>21</v>
      </c>
      <c r="AN41" s="36" t="s">
        <v>20</v>
      </c>
      <c r="AO41" s="36" t="s">
        <v>20</v>
      </c>
      <c r="AP41" s="71">
        <v>44.88</v>
      </c>
    </row>
    <row r="42" spans="1:42" x14ac:dyDescent="0.25">
      <c r="A42" s="24" t="s">
        <v>165</v>
      </c>
      <c r="B42" s="36" t="s">
        <v>205</v>
      </c>
      <c r="C42" s="36">
        <v>20</v>
      </c>
      <c r="D42" s="36">
        <v>100</v>
      </c>
      <c r="E42" s="67">
        <v>159.78</v>
      </c>
      <c r="F42" s="36">
        <v>185</v>
      </c>
      <c r="G42" s="36">
        <v>100</v>
      </c>
      <c r="H42" s="36">
        <v>13</v>
      </c>
      <c r="I42" s="36">
        <v>50</v>
      </c>
      <c r="J42" s="36">
        <v>50</v>
      </c>
      <c r="K42" s="36" t="s">
        <v>20</v>
      </c>
      <c r="L42" s="36" t="s">
        <v>21</v>
      </c>
      <c r="M42" s="36" t="s">
        <v>20</v>
      </c>
      <c r="N42" s="36" t="s">
        <v>20</v>
      </c>
      <c r="O42" s="71">
        <v>36.56</v>
      </c>
      <c r="Q42" s="24" t="s">
        <v>165</v>
      </c>
      <c r="R42" s="36" t="s">
        <v>254</v>
      </c>
      <c r="S42" s="55">
        <v>20</v>
      </c>
      <c r="T42" s="54">
        <v>15</v>
      </c>
      <c r="U42" s="54">
        <f t="shared" si="2"/>
        <v>233</v>
      </c>
      <c r="V42" s="54">
        <v>120</v>
      </c>
      <c r="W42" s="36">
        <f t="shared" si="0"/>
        <v>195</v>
      </c>
      <c r="X42" s="36">
        <v>13</v>
      </c>
      <c r="Y42" s="36">
        <v>13</v>
      </c>
      <c r="Z42" s="25">
        <v>85</v>
      </c>
      <c r="AB42" s="24" t="s">
        <v>165</v>
      </c>
      <c r="AC42" s="36" t="s">
        <v>204</v>
      </c>
      <c r="AD42" s="36">
        <v>20</v>
      </c>
      <c r="AE42" s="36">
        <v>100</v>
      </c>
      <c r="AF42" s="87">
        <v>163.99</v>
      </c>
      <c r="AG42" s="36">
        <v>190</v>
      </c>
      <c r="AH42" s="36">
        <v>175</v>
      </c>
      <c r="AI42" s="36">
        <v>13</v>
      </c>
      <c r="AJ42" s="36">
        <v>50</v>
      </c>
      <c r="AK42" s="36">
        <v>50</v>
      </c>
      <c r="AL42" s="36" t="s">
        <v>20</v>
      </c>
      <c r="AM42" s="36" t="s">
        <v>21</v>
      </c>
      <c r="AN42" s="36" t="s">
        <v>20</v>
      </c>
      <c r="AO42" s="36" t="s">
        <v>20</v>
      </c>
      <c r="AP42" s="71">
        <v>42.84</v>
      </c>
    </row>
    <row r="43" spans="1:42" x14ac:dyDescent="0.25">
      <c r="A43" s="24" t="s">
        <v>166</v>
      </c>
      <c r="B43" s="36" t="s">
        <v>207</v>
      </c>
      <c r="C43" s="36">
        <v>20</v>
      </c>
      <c r="D43" s="36">
        <v>100</v>
      </c>
      <c r="E43" s="67">
        <v>159.78</v>
      </c>
      <c r="F43" s="36">
        <v>150</v>
      </c>
      <c r="G43" s="36">
        <v>100</v>
      </c>
      <c r="H43" s="36">
        <v>13</v>
      </c>
      <c r="I43" s="36">
        <v>50</v>
      </c>
      <c r="J43" s="36">
        <v>50</v>
      </c>
      <c r="K43" s="36" t="s">
        <v>21</v>
      </c>
      <c r="L43" s="36" t="s">
        <v>20</v>
      </c>
      <c r="M43" s="36" t="s">
        <v>20</v>
      </c>
      <c r="N43" s="36" t="s">
        <v>20</v>
      </c>
      <c r="O43" s="71">
        <v>42.96</v>
      </c>
      <c r="Q43" s="24" t="s">
        <v>166</v>
      </c>
      <c r="R43" s="36" t="s">
        <v>267</v>
      </c>
      <c r="S43" s="55">
        <v>20</v>
      </c>
      <c r="T43" s="54">
        <v>15</v>
      </c>
      <c r="U43" s="54">
        <f t="shared" si="2"/>
        <v>233</v>
      </c>
      <c r="V43" s="54">
        <v>120</v>
      </c>
      <c r="W43" s="36">
        <f t="shared" si="0"/>
        <v>170</v>
      </c>
      <c r="X43" s="36">
        <v>13</v>
      </c>
      <c r="Y43" s="36">
        <v>13</v>
      </c>
      <c r="Z43" s="25">
        <v>60</v>
      </c>
      <c r="AB43" s="24" t="s">
        <v>166</v>
      </c>
      <c r="AC43" s="36" t="s">
        <v>206</v>
      </c>
      <c r="AD43" s="36">
        <v>20</v>
      </c>
      <c r="AE43" s="36">
        <v>100</v>
      </c>
      <c r="AF43" s="87">
        <v>163.99</v>
      </c>
      <c r="AG43" s="36">
        <v>170</v>
      </c>
      <c r="AH43" s="36">
        <v>175</v>
      </c>
      <c r="AI43" s="36">
        <v>13</v>
      </c>
      <c r="AJ43" s="36">
        <v>50</v>
      </c>
      <c r="AK43" s="36">
        <v>50</v>
      </c>
      <c r="AL43" s="36" t="s">
        <v>20</v>
      </c>
      <c r="AM43" s="36" t="s">
        <v>20</v>
      </c>
      <c r="AN43" s="36" t="s">
        <v>21</v>
      </c>
      <c r="AO43" s="36">
        <v>3.33</v>
      </c>
      <c r="AP43" s="71">
        <v>35.54</v>
      </c>
    </row>
    <row r="44" spans="1:42" x14ac:dyDescent="0.25">
      <c r="A44" s="24" t="s">
        <v>168</v>
      </c>
      <c r="B44" s="36" t="s">
        <v>209</v>
      </c>
      <c r="C44" s="36">
        <v>20</v>
      </c>
      <c r="D44" s="36">
        <v>100</v>
      </c>
      <c r="E44" s="67">
        <v>160.08000000000001</v>
      </c>
      <c r="F44" s="36">
        <v>133</v>
      </c>
      <c r="G44" s="36">
        <v>100</v>
      </c>
      <c r="H44" s="36">
        <v>13</v>
      </c>
      <c r="I44" s="36">
        <v>50</v>
      </c>
      <c r="J44" s="36">
        <v>55</v>
      </c>
      <c r="K44" s="36" t="s">
        <v>20</v>
      </c>
      <c r="L44" s="36" t="s">
        <v>20</v>
      </c>
      <c r="M44" s="36" t="s">
        <v>21</v>
      </c>
      <c r="N44" s="36">
        <v>90</v>
      </c>
      <c r="O44" s="71">
        <v>63.09</v>
      </c>
      <c r="Q44" s="24" t="s">
        <v>168</v>
      </c>
      <c r="R44" s="36" t="s">
        <v>259</v>
      </c>
      <c r="S44" s="55">
        <v>20</v>
      </c>
      <c r="T44" s="54">
        <v>15</v>
      </c>
      <c r="U44" s="54">
        <f t="shared" si="2"/>
        <v>233</v>
      </c>
      <c r="V44" s="54">
        <v>120</v>
      </c>
      <c r="W44" s="36">
        <f t="shared" si="0"/>
        <v>140</v>
      </c>
      <c r="X44" s="36">
        <v>13</v>
      </c>
      <c r="Y44" s="36">
        <v>13</v>
      </c>
      <c r="Z44" s="25">
        <v>30</v>
      </c>
      <c r="AB44" s="24" t="s">
        <v>168</v>
      </c>
      <c r="AC44" s="36" t="s">
        <v>208</v>
      </c>
      <c r="AD44" s="36">
        <v>20</v>
      </c>
      <c r="AE44" s="36">
        <v>100</v>
      </c>
      <c r="AF44" s="87">
        <v>161.46</v>
      </c>
      <c r="AG44" s="36">
        <v>160</v>
      </c>
      <c r="AH44" s="36">
        <v>175</v>
      </c>
      <c r="AI44" s="36">
        <v>13</v>
      </c>
      <c r="AJ44" s="36">
        <v>50</v>
      </c>
      <c r="AK44" s="36">
        <v>50</v>
      </c>
      <c r="AL44" s="36" t="s">
        <v>21</v>
      </c>
      <c r="AM44" s="36" t="s">
        <v>20</v>
      </c>
      <c r="AN44" s="36" t="s">
        <v>20</v>
      </c>
      <c r="AO44" s="36" t="s">
        <v>20</v>
      </c>
      <c r="AP44" s="71">
        <v>51.21</v>
      </c>
    </row>
    <row r="45" spans="1:42" x14ac:dyDescent="0.25">
      <c r="A45" s="24" t="s">
        <v>170</v>
      </c>
      <c r="B45" s="36"/>
      <c r="C45" s="36"/>
      <c r="D45" s="36"/>
      <c r="E45" s="67"/>
      <c r="F45" s="36"/>
      <c r="G45" s="36"/>
      <c r="H45" s="36"/>
      <c r="I45" s="36"/>
      <c r="J45" s="36"/>
      <c r="K45" s="36"/>
      <c r="L45" s="36"/>
      <c r="M45" s="36"/>
      <c r="N45" s="36"/>
      <c r="O45" s="71"/>
      <c r="Q45" s="24" t="s">
        <v>170</v>
      </c>
      <c r="R45" s="59" t="s">
        <v>285</v>
      </c>
      <c r="S45" s="55">
        <v>20</v>
      </c>
      <c r="T45" s="54">
        <v>15</v>
      </c>
      <c r="U45" s="54">
        <f t="shared" si="2"/>
        <v>233</v>
      </c>
      <c r="V45" s="54">
        <v>120</v>
      </c>
      <c r="W45" s="36">
        <f t="shared" si="0"/>
        <v>155</v>
      </c>
      <c r="X45" s="36">
        <v>13</v>
      </c>
      <c r="Y45" s="36">
        <v>13</v>
      </c>
      <c r="Z45" s="25">
        <v>45</v>
      </c>
      <c r="AB45" s="24" t="s">
        <v>170</v>
      </c>
      <c r="AC45" s="36" t="s">
        <v>210</v>
      </c>
      <c r="AD45" s="36">
        <v>20</v>
      </c>
      <c r="AE45" s="36">
        <v>100</v>
      </c>
      <c r="AF45" s="87">
        <v>161.46</v>
      </c>
      <c r="AG45" s="36">
        <v>100</v>
      </c>
      <c r="AH45" s="36">
        <v>175</v>
      </c>
      <c r="AI45" s="36">
        <v>13</v>
      </c>
      <c r="AJ45" s="36">
        <v>50</v>
      </c>
      <c r="AK45" s="36">
        <v>50</v>
      </c>
      <c r="AL45" s="36" t="s">
        <v>21</v>
      </c>
      <c r="AM45" s="36" t="s">
        <v>20</v>
      </c>
      <c r="AN45" s="36" t="s">
        <v>20</v>
      </c>
      <c r="AO45" s="36" t="s">
        <v>20</v>
      </c>
      <c r="AP45" s="71">
        <v>52.42</v>
      </c>
    </row>
    <row r="46" spans="1:42" x14ac:dyDescent="0.25">
      <c r="A46" s="24" t="s">
        <v>172</v>
      </c>
      <c r="B46" s="36" t="s">
        <v>211</v>
      </c>
      <c r="C46" s="36">
        <v>20</v>
      </c>
      <c r="D46" s="36">
        <v>100</v>
      </c>
      <c r="E46" s="67">
        <v>160.08000000000001</v>
      </c>
      <c r="F46" s="36">
        <v>95</v>
      </c>
      <c r="G46" s="36">
        <v>140</v>
      </c>
      <c r="H46" s="36">
        <v>13</v>
      </c>
      <c r="I46" s="36">
        <v>50</v>
      </c>
      <c r="J46" s="36">
        <v>55</v>
      </c>
      <c r="K46" s="36" t="s">
        <v>21</v>
      </c>
      <c r="L46" s="36" t="s">
        <v>20</v>
      </c>
      <c r="M46" s="36" t="s">
        <v>20</v>
      </c>
      <c r="N46" s="36" t="s">
        <v>20</v>
      </c>
      <c r="O46" s="71">
        <v>30.13</v>
      </c>
      <c r="Q46" s="24" t="s">
        <v>172</v>
      </c>
      <c r="R46" s="59" t="s">
        <v>255</v>
      </c>
      <c r="S46" s="55">
        <v>20</v>
      </c>
      <c r="T46" s="54">
        <v>15</v>
      </c>
      <c r="U46" s="54">
        <f t="shared" si="2"/>
        <v>233</v>
      </c>
      <c r="V46" s="54">
        <v>120</v>
      </c>
      <c r="W46" s="36">
        <f t="shared" si="0"/>
        <v>180</v>
      </c>
      <c r="X46" s="36">
        <v>13</v>
      </c>
      <c r="Y46" s="36">
        <v>13</v>
      </c>
      <c r="Z46" s="25">
        <v>70</v>
      </c>
      <c r="AB46" s="24" t="s">
        <v>172</v>
      </c>
      <c r="AC46" s="36"/>
      <c r="AD46" s="36"/>
      <c r="AE46" s="36"/>
      <c r="AF46" s="87"/>
      <c r="AG46" s="36"/>
      <c r="AH46" s="36"/>
      <c r="AI46" s="36"/>
      <c r="AJ46" s="36"/>
      <c r="AK46" s="36"/>
      <c r="AL46" s="36"/>
      <c r="AM46" s="36"/>
      <c r="AN46" s="36"/>
      <c r="AO46" s="36"/>
      <c r="AP46" s="71"/>
    </row>
    <row r="47" spans="1:42" x14ac:dyDescent="0.25">
      <c r="A47" s="24" t="s">
        <v>212</v>
      </c>
      <c r="B47" s="36" t="s">
        <v>216</v>
      </c>
      <c r="C47" s="36">
        <v>20</v>
      </c>
      <c r="D47" s="36">
        <v>100</v>
      </c>
      <c r="E47" s="67">
        <v>197.91</v>
      </c>
      <c r="F47" s="36">
        <v>160</v>
      </c>
      <c r="G47" s="36">
        <v>175</v>
      </c>
      <c r="H47" s="36">
        <v>13</v>
      </c>
      <c r="I47" s="36">
        <v>50</v>
      </c>
      <c r="J47" s="36">
        <v>55</v>
      </c>
      <c r="K47" s="36" t="s">
        <v>21</v>
      </c>
      <c r="L47" s="36" t="s">
        <v>20</v>
      </c>
      <c r="M47" s="36" t="s">
        <v>20</v>
      </c>
      <c r="N47" s="36" t="s">
        <v>20</v>
      </c>
      <c r="O47" s="71">
        <v>62.07</v>
      </c>
      <c r="Q47" s="24" t="s">
        <v>212</v>
      </c>
      <c r="R47" s="36" t="s">
        <v>268</v>
      </c>
      <c r="S47" s="55">
        <v>20</v>
      </c>
      <c r="T47" s="54">
        <v>15</v>
      </c>
      <c r="U47" s="54">
        <f t="shared" si="2"/>
        <v>233</v>
      </c>
      <c r="V47" s="54">
        <v>120</v>
      </c>
      <c r="W47" s="36">
        <f t="shared" si="0"/>
        <v>190</v>
      </c>
      <c r="X47" s="36">
        <v>13</v>
      </c>
      <c r="Y47" s="36">
        <v>13</v>
      </c>
      <c r="Z47" s="25">
        <v>80</v>
      </c>
      <c r="AB47" s="24" t="s">
        <v>212</v>
      </c>
      <c r="AC47" s="36" t="s">
        <v>213</v>
      </c>
      <c r="AD47" s="36">
        <v>20</v>
      </c>
      <c r="AE47" s="36">
        <v>100</v>
      </c>
      <c r="AF47" s="87">
        <v>167.04</v>
      </c>
      <c r="AG47" s="36">
        <v>170</v>
      </c>
      <c r="AH47" s="36">
        <v>100</v>
      </c>
      <c r="AI47" s="36">
        <v>13</v>
      </c>
      <c r="AJ47" s="36">
        <v>50</v>
      </c>
      <c r="AK47" s="36">
        <v>50</v>
      </c>
      <c r="AL47" s="36" t="s">
        <v>20</v>
      </c>
      <c r="AM47" s="36" t="s">
        <v>20</v>
      </c>
      <c r="AN47" s="36" t="s">
        <v>21</v>
      </c>
      <c r="AO47" s="36">
        <v>0</v>
      </c>
      <c r="AP47" s="71">
        <v>37.57</v>
      </c>
    </row>
    <row r="48" spans="1:42" x14ac:dyDescent="0.25">
      <c r="A48" s="24" t="s">
        <v>219</v>
      </c>
      <c r="B48" s="36" t="s">
        <v>218</v>
      </c>
      <c r="C48" s="36">
        <v>20</v>
      </c>
      <c r="D48" s="36">
        <v>100</v>
      </c>
      <c r="E48" s="67">
        <v>197.91</v>
      </c>
      <c r="F48" s="36">
        <v>150</v>
      </c>
      <c r="G48" s="36">
        <v>175</v>
      </c>
      <c r="H48" s="36">
        <v>13</v>
      </c>
      <c r="I48" s="36">
        <v>50</v>
      </c>
      <c r="J48" s="36">
        <v>55</v>
      </c>
      <c r="K48" s="36" t="s">
        <v>20</v>
      </c>
      <c r="L48" s="36" t="s">
        <v>21</v>
      </c>
      <c r="M48" s="36" t="s">
        <v>20</v>
      </c>
      <c r="N48" s="36" t="s">
        <v>20</v>
      </c>
      <c r="O48" s="71">
        <v>64.13</v>
      </c>
      <c r="Q48" s="24" t="s">
        <v>219</v>
      </c>
      <c r="R48" s="36" t="s">
        <v>257</v>
      </c>
      <c r="S48" s="55">
        <v>20</v>
      </c>
      <c r="T48" s="54">
        <v>15</v>
      </c>
      <c r="U48" s="54">
        <f t="shared" si="2"/>
        <v>233</v>
      </c>
      <c r="V48" s="54">
        <v>120</v>
      </c>
      <c r="W48" s="36">
        <f t="shared" si="0"/>
        <v>225</v>
      </c>
      <c r="X48" s="36">
        <v>13</v>
      </c>
      <c r="Y48" s="36">
        <v>13</v>
      </c>
      <c r="Z48" s="25">
        <v>115</v>
      </c>
      <c r="AB48" s="24" t="s">
        <v>219</v>
      </c>
      <c r="AC48" s="36" t="s">
        <v>217</v>
      </c>
      <c r="AD48" s="36">
        <v>20</v>
      </c>
      <c r="AE48" s="36">
        <v>100</v>
      </c>
      <c r="AF48" s="87">
        <v>167.04</v>
      </c>
      <c r="AG48" s="36">
        <v>175</v>
      </c>
      <c r="AH48" s="36">
        <v>100</v>
      </c>
      <c r="AI48" s="36">
        <v>13</v>
      </c>
      <c r="AJ48" s="36">
        <v>50</v>
      </c>
      <c r="AK48" s="36">
        <v>50</v>
      </c>
      <c r="AL48" s="36" t="s">
        <v>21</v>
      </c>
      <c r="AM48" s="36" t="s">
        <v>20</v>
      </c>
      <c r="AN48" s="36" t="s">
        <v>20</v>
      </c>
      <c r="AO48" s="36" t="s">
        <v>20</v>
      </c>
      <c r="AP48" s="71">
        <v>39.409999999999997</v>
      </c>
    </row>
    <row r="49" spans="1:42" ht="15.75" thickBot="1" x14ac:dyDescent="0.3">
      <c r="A49" s="5" t="s">
        <v>220</v>
      </c>
      <c r="B49" s="40" t="s">
        <v>221</v>
      </c>
      <c r="C49" s="40">
        <v>20</v>
      </c>
      <c r="D49" s="40">
        <v>100</v>
      </c>
      <c r="E49" s="68">
        <v>197.91</v>
      </c>
      <c r="F49" s="40">
        <v>215</v>
      </c>
      <c r="G49" s="40">
        <v>175</v>
      </c>
      <c r="H49" s="40">
        <v>13</v>
      </c>
      <c r="I49" s="40">
        <v>50</v>
      </c>
      <c r="J49" s="40">
        <v>55</v>
      </c>
      <c r="K49" s="40" t="s">
        <v>20</v>
      </c>
      <c r="L49" s="40" t="s">
        <v>21</v>
      </c>
      <c r="M49" s="40" t="s">
        <v>20</v>
      </c>
      <c r="N49" s="40" t="s">
        <v>20</v>
      </c>
      <c r="O49" s="72">
        <v>60.24</v>
      </c>
      <c r="Q49" s="5" t="s">
        <v>220</v>
      </c>
      <c r="R49" s="40" t="s">
        <v>264</v>
      </c>
      <c r="S49" s="40">
        <v>20</v>
      </c>
      <c r="T49" s="40">
        <v>15</v>
      </c>
      <c r="U49" s="40">
        <f>203+2*T49</f>
        <v>233</v>
      </c>
      <c r="V49" s="40">
        <v>120</v>
      </c>
      <c r="W49" s="40">
        <f t="shared" si="0"/>
        <v>255</v>
      </c>
      <c r="X49" s="40">
        <v>13</v>
      </c>
      <c r="Y49" s="40">
        <v>13</v>
      </c>
      <c r="Z49" s="8">
        <v>145</v>
      </c>
      <c r="AB49" s="5" t="s">
        <v>220</v>
      </c>
      <c r="AC49" s="40" t="s">
        <v>222</v>
      </c>
      <c r="AD49" s="40">
        <v>20</v>
      </c>
      <c r="AE49" s="40">
        <v>100</v>
      </c>
      <c r="AF49" s="89">
        <v>167.04</v>
      </c>
      <c r="AG49" s="40">
        <v>175</v>
      </c>
      <c r="AH49" s="40">
        <v>100</v>
      </c>
      <c r="AI49" s="40">
        <v>13</v>
      </c>
      <c r="AJ49" s="40">
        <v>50</v>
      </c>
      <c r="AK49" s="40">
        <v>60</v>
      </c>
      <c r="AL49" s="40" t="s">
        <v>21</v>
      </c>
      <c r="AM49" s="40" t="s">
        <v>20</v>
      </c>
      <c r="AN49" s="40" t="s">
        <v>20</v>
      </c>
      <c r="AO49" s="40" t="s">
        <v>20</v>
      </c>
      <c r="AP49" s="72">
        <v>35.64</v>
      </c>
    </row>
    <row r="51" spans="1:42" ht="15.75" thickBot="1" x14ac:dyDescent="0.3"/>
    <row r="52" spans="1:42" ht="15.75" thickBot="1" x14ac:dyDescent="0.3">
      <c r="AB52" s="104" t="s">
        <v>271</v>
      </c>
      <c r="AC52" s="93"/>
      <c r="AD52" s="93"/>
      <c r="AE52" s="93"/>
      <c r="AF52" s="93"/>
      <c r="AG52" s="93"/>
      <c r="AH52" s="93"/>
      <c r="AI52" s="93"/>
      <c r="AJ52" s="93"/>
      <c r="AK52" s="93"/>
      <c r="AL52" s="93"/>
      <c r="AM52" s="93"/>
      <c r="AN52" s="93"/>
      <c r="AO52" s="93"/>
      <c r="AP52" s="94"/>
    </row>
    <row r="53" spans="1:42" ht="15" customHeight="1" x14ac:dyDescent="0.25">
      <c r="AB53" s="111" t="s">
        <v>0</v>
      </c>
      <c r="AC53" s="111" t="s">
        <v>1</v>
      </c>
      <c r="AD53" s="107" t="s">
        <v>8</v>
      </c>
      <c r="AE53" s="108"/>
      <c r="AF53" s="108"/>
      <c r="AG53" s="108"/>
      <c r="AH53" s="108"/>
      <c r="AI53" s="108"/>
      <c r="AJ53" s="108"/>
      <c r="AK53" s="108"/>
      <c r="AL53" s="108"/>
      <c r="AM53" s="108"/>
      <c r="AN53" s="108"/>
      <c r="AO53" s="108"/>
      <c r="AP53" s="112" t="s">
        <v>12</v>
      </c>
    </row>
    <row r="54" spans="1:42" ht="15.75" thickBot="1" x14ac:dyDescent="0.3">
      <c r="AB54" s="111"/>
      <c r="AC54" s="111"/>
      <c r="AD54" s="14" t="s">
        <v>5</v>
      </c>
      <c r="AE54" s="15" t="s">
        <v>3</v>
      </c>
      <c r="AF54" s="15" t="s">
        <v>16</v>
      </c>
      <c r="AG54" s="15" t="s">
        <v>13</v>
      </c>
      <c r="AH54" s="15" t="s">
        <v>14</v>
      </c>
      <c r="AI54" s="15" t="s">
        <v>6</v>
      </c>
      <c r="AJ54" s="16"/>
      <c r="AK54" s="16" t="s">
        <v>15</v>
      </c>
      <c r="AL54" s="15" t="s">
        <v>17</v>
      </c>
      <c r="AM54" s="15" t="s">
        <v>18</v>
      </c>
      <c r="AN54" s="15" t="s">
        <v>19</v>
      </c>
      <c r="AO54" s="32" t="s">
        <v>22</v>
      </c>
      <c r="AP54" s="113"/>
    </row>
    <row r="55" spans="1:42" x14ac:dyDescent="0.25">
      <c r="AB55" s="21" t="s">
        <v>9</v>
      </c>
      <c r="AC55" s="37" t="s">
        <v>235</v>
      </c>
      <c r="AD55" s="37">
        <v>20</v>
      </c>
      <c r="AE55" s="37">
        <v>100</v>
      </c>
      <c r="AF55" s="64">
        <v>251.58</v>
      </c>
      <c r="AG55" s="37">
        <v>92</v>
      </c>
      <c r="AH55" s="37">
        <v>240</v>
      </c>
      <c r="AI55" s="37">
        <v>13</v>
      </c>
      <c r="AJ55" s="37"/>
      <c r="AK55" s="37">
        <v>50</v>
      </c>
      <c r="AL55" s="37" t="s">
        <v>20</v>
      </c>
      <c r="AM55" s="37" t="s">
        <v>21</v>
      </c>
      <c r="AN55" s="37" t="s">
        <v>20</v>
      </c>
      <c r="AO55" s="37" t="s">
        <v>20</v>
      </c>
      <c r="AP55" s="70">
        <v>38.22</v>
      </c>
    </row>
    <row r="56" spans="1:42" ht="15.75" thickBot="1" x14ac:dyDescent="0.3">
      <c r="AB56" s="5" t="s">
        <v>25</v>
      </c>
      <c r="AC56" s="40" t="s">
        <v>236</v>
      </c>
      <c r="AD56" s="40">
        <v>20</v>
      </c>
      <c r="AE56" s="40">
        <v>100</v>
      </c>
      <c r="AF56" s="65">
        <v>257.33</v>
      </c>
      <c r="AG56" s="40">
        <v>85</v>
      </c>
      <c r="AH56" s="40">
        <v>260</v>
      </c>
      <c r="AI56" s="40">
        <v>13</v>
      </c>
      <c r="AJ56" s="40"/>
      <c r="AK56" s="40">
        <v>42</v>
      </c>
      <c r="AL56" s="40" t="s">
        <v>20</v>
      </c>
      <c r="AM56" s="40" t="s">
        <v>20</v>
      </c>
      <c r="AN56" s="40" t="s">
        <v>21</v>
      </c>
      <c r="AO56" s="40">
        <v>0</v>
      </c>
      <c r="AP56" s="72">
        <v>47.82</v>
      </c>
    </row>
    <row r="57" spans="1:42" x14ac:dyDescent="0.25">
      <c r="AB57" s="35"/>
    </row>
    <row r="58" spans="1:42" x14ac:dyDescent="0.25">
      <c r="AB58" s="35"/>
    </row>
  </sheetData>
  <mergeCells count="49">
    <mergeCell ref="AB5:AP5"/>
    <mergeCell ref="A6:A7"/>
    <mergeCell ref="B6:B7"/>
    <mergeCell ref="O6:O7"/>
    <mergeCell ref="Q6:Q7"/>
    <mergeCell ref="R6:R7"/>
    <mergeCell ref="Z6:Z7"/>
    <mergeCell ref="AB6:AB7"/>
    <mergeCell ref="AP6:AP7"/>
    <mergeCell ref="AC6:AC7"/>
    <mergeCell ref="A5:O5"/>
    <mergeCell ref="Q5:Z5"/>
    <mergeCell ref="AD6:AO6"/>
    <mergeCell ref="S6:Y6"/>
    <mergeCell ref="B8:B10"/>
    <mergeCell ref="R16:R21"/>
    <mergeCell ref="R8:R11"/>
    <mergeCell ref="R32:R33"/>
    <mergeCell ref="B30:B31"/>
    <mergeCell ref="B26:B27"/>
    <mergeCell ref="B13:B14"/>
    <mergeCell ref="B17:B18"/>
    <mergeCell ref="R22:R27"/>
    <mergeCell ref="R29:R31"/>
    <mergeCell ref="R12:R14"/>
    <mergeCell ref="AD53:AO53"/>
    <mergeCell ref="C6:N6"/>
    <mergeCell ref="AB52:AP52"/>
    <mergeCell ref="AB53:AB54"/>
    <mergeCell ref="AC53:AC54"/>
    <mergeCell ref="AP53:AP54"/>
    <mergeCell ref="AC8:AC10"/>
    <mergeCell ref="AC26:AC27"/>
    <mergeCell ref="AC31:AC32"/>
    <mergeCell ref="R35:R36"/>
    <mergeCell ref="R37:R38"/>
    <mergeCell ref="AD1:AP1"/>
    <mergeCell ref="A3:AP3"/>
    <mergeCell ref="A4:Z4"/>
    <mergeCell ref="AF4:AG4"/>
    <mergeCell ref="AH4:AM4"/>
    <mergeCell ref="AN4:AO4"/>
    <mergeCell ref="A1:B1"/>
    <mergeCell ref="C1:O1"/>
    <mergeCell ref="Q1:R1"/>
    <mergeCell ref="S1:Z1"/>
    <mergeCell ref="AB1:AC1"/>
    <mergeCell ref="A2:AF2"/>
    <mergeCell ref="AG2:AP2"/>
  </mergeCells>
  <pageMargins left="0.25" right="0.25" top="0.75" bottom="0.75" header="0.3" footer="0.3"/>
  <pageSetup paperSize="8" scale="68" orientation="landscape" r:id="rId1"/>
  <headerFooter>
    <oddFooter>&amp;LUwagi:
Zestawienie konsol należy czytać łącznie z rysunkami poszczególnych konsol.
Przed rozpoczęciem produkcji/zamówieniem wszystkie wymiary sprawdzić w naturze na budowie (w szczególności na podstawie wstępnego montażu wypełnień z płyt OSB).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S5-6</vt:lpstr>
      <vt:lpstr>S6</vt:lpstr>
      <vt:lpstr>S6-7</vt:lpstr>
      <vt:lpstr>'S5-6'!Obszar_wydruku</vt:lpstr>
      <vt:lpstr>'S6'!Obszar_wydruku</vt:lpstr>
      <vt:lpstr>'S6-7'!Obszar_wydruku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ESOX Projekt</dc:creator>
  <cp:lastModifiedBy>esox</cp:lastModifiedBy>
  <cp:lastPrinted>2019-07-13T10:11:40Z</cp:lastPrinted>
  <dcterms:created xsi:type="dcterms:W3CDTF">2019-04-20T07:22:58Z</dcterms:created>
  <dcterms:modified xsi:type="dcterms:W3CDTF">2019-07-13T10:15:12Z</dcterms:modified>
</cp:coreProperties>
</file>